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0875" windowHeight="79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<sst xmlns="http://schemas.openxmlformats.org/spreadsheetml/2006/main" count="207" uniqueCount="94">
  <si>
    <t xml:space="preserve">ΕΛΛΗΝΙΚΗ ΔΗΜΟΚΡΑΤΙΑ                                                                                                                             </t>
  </si>
  <si>
    <t>ΝΟΜΟΣ ΗΡΑΚΛΕΙΟΥ</t>
  </si>
  <si>
    <t>ΔΗΜΟΣ ΗΡΑΚΛΕΙΟΥ</t>
  </si>
  <si>
    <t>Με τη συγχρηματοδότηση της Ελλάδας και της Ευρωπαϊκής Ένωσης</t>
  </si>
  <si>
    <t xml:space="preserve">Δ/ΝΣΗ: ΠΡΟΓΡΑΜΜΑΤΙΣΜΟΥ, ΟΡΓΑΝΩΣΗΣ &amp; ΠΛΗΡΟΦΟΡΙΚΗΣ ΤΜΗΜΑ : ΠΡΟΓΡΑΜΜΑΤΙΣΜΟΥ &amp; ΟΡΓΑΝΩΣΗΣ                                                         </t>
  </si>
  <si>
    <t>ΕΡΓΟ : "ΑΝΑΠΤΥΞΗ ΔΟΜΩΝ ΚΑΙ ΥΠΗΡΕΣΙΩΝ ΤΗΣ ΤΟΠΙΚΗΣ ΑΥΤΟΔΙΟΙΚΗΣΗΣ ΠΡΟΣ ΟΦΕΛΟΣ ΤΩΝ ΓΥΝΑΙΚΩΝ ΚΑΙ ΓΙΑ ΤΗΝ ΚΑΤΑΠΟΛΕΜΗΣΗ ΤΗΣ ΒΙΑΣ ΣΤΟΝ ΑΞΟΝΑ ΠΡΟΤΕΡΑΙΟΤΗΤΑΣ 07"</t>
  </si>
  <si>
    <t xml:space="preserve">         ΚΑ :  15-7341.002</t>
  </si>
  <si>
    <t>α/α</t>
  </si>
  <si>
    <t>ΕΙΔΗ ΑΡΤΟΠΟΪΙΑΣ</t>
  </si>
  <si>
    <t>CPV</t>
  </si>
  <si>
    <t>Μ.Μ.</t>
  </si>
  <si>
    <t>Ποσότητα</t>
  </si>
  <si>
    <t>Τιμή μονάδος</t>
  </si>
  <si>
    <t>Δαπάνη (€)</t>
  </si>
  <si>
    <t>Ψωμί (400γρ)</t>
  </si>
  <si>
    <t>03221200-8</t>
  </si>
  <si>
    <t>Τεμ.</t>
  </si>
  <si>
    <t>Ψωμί για τοστ (750 γρ)</t>
  </si>
  <si>
    <t>ΜΕΡΙΚΟ ΣΥΝΟΛΟ</t>
  </si>
  <si>
    <t>ΦΠΑ 13%</t>
  </si>
  <si>
    <t>ΟΠΩΡΟΛΑΧΑΝΙΚΑ</t>
  </si>
  <si>
    <t>Λάχανο</t>
  </si>
  <si>
    <t>κιλό</t>
  </si>
  <si>
    <t>Μαρούλι</t>
  </si>
  <si>
    <t>Ντομάτες</t>
  </si>
  <si>
    <t>Αγγούρια (μικρά)</t>
  </si>
  <si>
    <t>Κρεμμύδια ξερά</t>
  </si>
  <si>
    <t>Σέλινο</t>
  </si>
  <si>
    <t>Μαϊντανό</t>
  </si>
  <si>
    <t>Άνηθο</t>
  </si>
  <si>
    <t>Καρότα (χύμα)</t>
  </si>
  <si>
    <t>Κολοκύθια μικρά</t>
  </si>
  <si>
    <t>Λεμόνια</t>
  </si>
  <si>
    <t>Σπανάκι</t>
  </si>
  <si>
    <t>Σκόρδα ξερά</t>
  </si>
  <si>
    <t>Πιπεριές πράσινες</t>
  </si>
  <si>
    <t>Πιπεριές κόκκινες</t>
  </si>
  <si>
    <t>Πατάτες</t>
  </si>
  <si>
    <t>Μελιτζάνες</t>
  </si>
  <si>
    <t>ΦΡΟΥΤΑ</t>
  </si>
  <si>
    <t>Μήλα</t>
  </si>
  <si>
    <t>Αχλάδια</t>
  </si>
  <si>
    <t>Πορτοκάλια</t>
  </si>
  <si>
    <t>Μπανάνες</t>
  </si>
  <si>
    <t>Ροδάκινα</t>
  </si>
  <si>
    <t>Νεκταρίνια</t>
  </si>
  <si>
    <t>Καρπούζι</t>
  </si>
  <si>
    <t>Πεπόνια</t>
  </si>
  <si>
    <t>Κλημεντίνια</t>
  </si>
  <si>
    <t>κουτί</t>
  </si>
  <si>
    <t xml:space="preserve">ΕΝΔΕΙΚΤΙΚΟΣ   ΠΡΟΫΠΟΛΟΓΙΣΜΟΣ </t>
  </si>
  <si>
    <t xml:space="preserve">ΟΜΑΔΑ 1Α : Προμήθεια ειδών αρτοποιϊας </t>
  </si>
  <si>
    <t>ΟΜΑΔΑ 1Β : Προμήθεια οπωρολαχανικών και φρούτων</t>
  </si>
  <si>
    <t>ΤΕΛΙΚΟ ΣΥΝΟΛΟ ΟΜΑΔΑΣ 1Α</t>
  </si>
  <si>
    <t>ΤΕΛΙΚΟ ΣΥΝΟΛΟ ΟΜΑΔΑΣ 1Β</t>
  </si>
  <si>
    <t xml:space="preserve">3ο ΥΠΟΕΡΓΟ : "Λειτουργία Ξενώνα  </t>
  </si>
  <si>
    <t>φιλοξενίας γυναικών θυμάτων βίας"</t>
  </si>
  <si>
    <t>ΟΜΑΔΑ 6 : Προμήθεια ειδών φαρμακείου</t>
  </si>
  <si>
    <t>A/A</t>
  </si>
  <si>
    <t>ΕΙΔΗ ΦΑΡΜΑΚΕΙΟΥ</t>
  </si>
  <si>
    <t>Τιμή μονάδας σε €</t>
  </si>
  <si>
    <t>Δαπάνη σε €</t>
  </si>
  <si>
    <t>Ποσοστό σε ΦΠΑ</t>
  </si>
  <si>
    <t>ΦΠΑ σε €</t>
  </si>
  <si>
    <t>ΤΕΛΙΚΗ ΤΙΜΗ</t>
  </si>
  <si>
    <t>βαμβάκι υδρόφυλο μεγάλη συσκευασία</t>
  </si>
  <si>
    <t>33680000-0</t>
  </si>
  <si>
    <t>Τεμ</t>
  </si>
  <si>
    <t>τσιρότο πλατύ</t>
  </si>
  <si>
    <t>τσιρότο στενό</t>
  </si>
  <si>
    <t>αποστειρωμένες γάζες (τεμ 12) 15x15</t>
  </si>
  <si>
    <t xml:space="preserve">τσιρότο τύπου hansaplast πλατύ (τεμ. 5) 5x7,2  </t>
  </si>
  <si>
    <t>betadin 30 ml</t>
  </si>
  <si>
    <t>μπουκάλι</t>
  </si>
  <si>
    <t>depon παιδικό σιρόπι</t>
  </si>
  <si>
    <t>ponstan παιδικό σιρόπι</t>
  </si>
  <si>
    <t>depon χάπια ενηλίκων απλό 500mg</t>
  </si>
  <si>
    <t>depon αναβράζον απλό</t>
  </si>
  <si>
    <t xml:space="preserve">depon αναβράζον max </t>
  </si>
  <si>
    <t xml:space="preserve">panadol αναβράζον απλό </t>
  </si>
  <si>
    <t>panadol αναβράζον extra</t>
  </si>
  <si>
    <t>φυσιολογικός ορός μπουκάλι 1l</t>
  </si>
  <si>
    <t>σύριγγες των 10 cc</t>
  </si>
  <si>
    <t>σύριγγες των 5cc</t>
  </si>
  <si>
    <t>Bepanthol ocean</t>
  </si>
  <si>
    <r>
      <t>Οινόπνευμα φαρμακευτικό 70</t>
    </r>
    <r>
      <rPr>
        <vertAlign val="superscript"/>
        <sz val="10"/>
        <color indexed="12"/>
        <rFont val="Times New Roman"/>
        <family val="1"/>
      </rPr>
      <t>ο</t>
    </r>
  </si>
  <si>
    <t>Gel αντισηπτικό (τύπου OPEN) 1lt</t>
  </si>
  <si>
    <t>θερμόμετρο ψηφιακό</t>
  </si>
  <si>
    <t xml:space="preserve">Aquasol αλοιφή </t>
  </si>
  <si>
    <t xml:space="preserve">fenistil gel αλοιφή </t>
  </si>
  <si>
    <t>Bepanthol για βρεφικό σύγκαμα 100 gr</t>
  </si>
  <si>
    <t>ΦΠΑ</t>
  </si>
  <si>
    <t>ΤΕΛΙΚΟ ΣΥΝΟΛΟ ΟΜΑΔΑΣ 6</t>
  </si>
  <si>
    <t>Ηράκλειο 10/06/2014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</si>
</sst>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9"/>
      <name val="Times New Roman"/>
      <family val="1"/>
    </font>
    <font>
      <b/>
      <sz val="10"/>
      <name val="Arial Narrow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"/>
      <family val="2"/>
    </font>
    <font>
      <sz val="9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4" borderId="1" xfId="15" applyFont="1" applyFill="1" applyBorder="1" applyAlignment="1">
      <alignment horizontal="center" vertical="center" wrapText="1"/>
      <protection/>
    </xf>
    <xf numFmtId="0" fontId="9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4" borderId="2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4" borderId="3" xfId="15" applyFont="1" applyFill="1" applyBorder="1" applyAlignment="1">
      <alignment horizontal="center" vertical="center" wrapText="1"/>
      <protection/>
    </xf>
    <xf numFmtId="2" fontId="17" fillId="4" borderId="4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4" fontId="11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4" fontId="11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</cellXfs>
  <cellStyles count="7">
    <cellStyle name="Normal" xfId="0"/>
    <cellStyle name="Excel Built-in Βασικό_Φύλλο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66675</xdr:rowOff>
    </xdr:from>
    <xdr:to>
      <xdr:col>1</xdr:col>
      <xdr:colOff>647700</xdr:colOff>
      <xdr:row>1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466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2</xdr:col>
      <xdr:colOff>657225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6572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438150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0"/>
          <a:ext cx="22764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9</xdr:col>
      <xdr:colOff>19050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0"/>
          <a:ext cx="12096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88">
      <selection activeCell="F10" sqref="F10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3.421875" style="0" customWidth="1"/>
    <col min="4" max="4" width="8.7109375" style="0" customWidth="1"/>
    <col min="5" max="5" width="7.7109375" style="0" customWidth="1"/>
    <col min="6" max="6" width="8.7109375" style="0" customWidth="1"/>
    <col min="7" max="7" width="12.7109375" style="0" customWidth="1"/>
    <col min="8" max="8" width="8.00390625" style="0" customWidth="1"/>
    <col min="9" max="9" width="9.421875" style="0" customWidth="1"/>
    <col min="10" max="10" width="11.7109375" style="0" customWidth="1"/>
  </cols>
  <sheetData>
    <row r="1" spans="1:10" ht="15">
      <c r="A1" s="1"/>
      <c r="B1" s="2"/>
      <c r="C1" s="63"/>
      <c r="D1" s="82"/>
      <c r="E1" s="1"/>
      <c r="F1" s="1"/>
      <c r="G1" s="5"/>
      <c r="H1" s="5"/>
      <c r="I1" s="5"/>
      <c r="J1" s="5"/>
    </row>
    <row r="2" spans="1:10" ht="26.25">
      <c r="A2" s="6"/>
      <c r="B2" s="3" t="s">
        <v>0</v>
      </c>
      <c r="C2" s="63"/>
      <c r="D2" s="82"/>
      <c r="E2" s="1"/>
      <c r="F2" s="1"/>
      <c r="G2" s="5"/>
      <c r="H2" s="5"/>
      <c r="I2" s="5"/>
      <c r="J2" s="5"/>
    </row>
    <row r="3" spans="1:10" ht="15">
      <c r="A3" s="6"/>
      <c r="B3" s="2" t="s">
        <v>1</v>
      </c>
      <c r="C3" s="63"/>
      <c r="D3" s="82"/>
      <c r="E3" s="1"/>
      <c r="F3" s="1"/>
      <c r="G3" s="5"/>
      <c r="H3" s="5"/>
      <c r="I3" s="5"/>
      <c r="J3" s="5"/>
    </row>
    <row r="4" spans="1:10" ht="26.25">
      <c r="A4" s="6"/>
      <c r="B4" s="7" t="s">
        <v>2</v>
      </c>
      <c r="C4" s="3"/>
      <c r="D4" s="4"/>
      <c r="E4" s="1"/>
      <c r="F4" s="1"/>
      <c r="G4" s="5"/>
      <c r="H4" s="5"/>
      <c r="I4" s="5"/>
      <c r="J4" s="5"/>
    </row>
    <row r="5" spans="1:10" ht="15.75">
      <c r="A5" s="83" t="s">
        <v>3</v>
      </c>
      <c r="B5" s="83"/>
      <c r="C5" s="83"/>
      <c r="D5" s="83"/>
      <c r="E5" s="84"/>
      <c r="F5" s="84"/>
      <c r="G5" s="9" t="s">
        <v>93</v>
      </c>
      <c r="H5" s="5"/>
      <c r="I5" s="5"/>
      <c r="J5" s="5"/>
    </row>
    <row r="6" spans="1:10" ht="15.75">
      <c r="A6" s="6"/>
      <c r="B6" s="6"/>
      <c r="C6" s="6"/>
      <c r="D6" s="6"/>
      <c r="E6" s="8"/>
      <c r="F6" s="8"/>
      <c r="G6" s="9"/>
      <c r="H6" s="5"/>
      <c r="I6" s="5"/>
      <c r="J6" s="5"/>
    </row>
    <row r="7" spans="1:10" ht="15">
      <c r="A7" s="5"/>
      <c r="B7" s="5"/>
      <c r="C7" s="5"/>
      <c r="D7" s="5"/>
      <c r="E7" s="12"/>
      <c r="F7" s="12"/>
      <c r="G7" s="12"/>
      <c r="H7" s="5"/>
      <c r="I7" s="5"/>
      <c r="J7" s="5"/>
    </row>
    <row r="8" spans="1:10" ht="23.25" customHeight="1">
      <c r="A8" s="5"/>
      <c r="B8" s="85" t="s">
        <v>4</v>
      </c>
      <c r="C8" s="86"/>
      <c r="D8" s="86"/>
      <c r="E8" s="13"/>
      <c r="F8" s="13"/>
      <c r="G8" s="87" t="s">
        <v>5</v>
      </c>
      <c r="H8" s="88"/>
      <c r="I8" s="88"/>
      <c r="J8" s="14"/>
    </row>
    <row r="9" spans="1:10" ht="15.75">
      <c r="A9" s="9"/>
      <c r="B9" s="86"/>
      <c r="C9" s="86"/>
      <c r="D9" s="86"/>
      <c r="E9" s="13"/>
      <c r="F9" s="13"/>
      <c r="G9" s="88"/>
      <c r="H9" s="88"/>
      <c r="I9" s="88"/>
      <c r="J9" s="14"/>
    </row>
    <row r="10" spans="1:10" ht="15.75">
      <c r="A10" s="9"/>
      <c r="B10" s="86"/>
      <c r="C10" s="86"/>
      <c r="D10" s="86"/>
      <c r="E10" s="13"/>
      <c r="F10" s="13"/>
      <c r="G10" s="88"/>
      <c r="H10" s="88"/>
      <c r="I10" s="88"/>
      <c r="J10" s="14"/>
    </row>
    <row r="11" spans="1:10" ht="15.75">
      <c r="A11" s="9"/>
      <c r="B11" s="86"/>
      <c r="C11" s="86"/>
      <c r="D11" s="86"/>
      <c r="E11" s="13"/>
      <c r="F11" s="13"/>
      <c r="G11" s="88"/>
      <c r="H11" s="88"/>
      <c r="I11" s="88"/>
      <c r="J11" s="14"/>
    </row>
    <row r="12" spans="1:10" ht="15">
      <c r="A12" s="5"/>
      <c r="B12" s="86"/>
      <c r="C12" s="86"/>
      <c r="D12" s="86"/>
      <c r="E12" s="12"/>
      <c r="F12" s="12"/>
      <c r="G12" s="88"/>
      <c r="H12" s="88"/>
      <c r="I12" s="88"/>
      <c r="J12" s="14"/>
    </row>
    <row r="13" spans="1:10" ht="15">
      <c r="A13" s="5"/>
      <c r="B13" s="86"/>
      <c r="C13" s="86"/>
      <c r="D13" s="86"/>
      <c r="E13" s="15"/>
      <c r="F13" s="15"/>
      <c r="G13" s="5"/>
      <c r="H13" s="15"/>
      <c r="I13" s="5"/>
      <c r="J13" s="15"/>
    </row>
    <row r="14" spans="1:10" ht="15">
      <c r="A14" s="5"/>
      <c r="B14" s="5"/>
      <c r="C14" s="5"/>
      <c r="D14" s="5"/>
      <c r="E14" s="15"/>
      <c r="F14" s="15"/>
      <c r="G14" s="5"/>
      <c r="H14" s="5"/>
      <c r="I14" s="15"/>
      <c r="J14" s="15"/>
    </row>
    <row r="15" spans="1:10" ht="15">
      <c r="A15" s="5"/>
      <c r="B15" s="5"/>
      <c r="C15" s="5"/>
      <c r="D15" s="5"/>
      <c r="E15" s="15"/>
      <c r="F15" s="15"/>
      <c r="G15" s="15" t="s">
        <v>55</v>
      </c>
      <c r="H15" s="5"/>
      <c r="I15" s="5"/>
      <c r="J15" s="5"/>
    </row>
    <row r="16" spans="1:10" ht="15">
      <c r="A16" s="5"/>
      <c r="B16" s="5"/>
      <c r="C16" s="5"/>
      <c r="D16" s="5"/>
      <c r="E16" s="16"/>
      <c r="F16" s="16"/>
      <c r="G16" s="15" t="s">
        <v>56</v>
      </c>
      <c r="H16" s="5"/>
      <c r="I16" s="5"/>
      <c r="J16" s="5"/>
    </row>
    <row r="17" spans="1:10" ht="15">
      <c r="A17" s="5"/>
      <c r="B17" s="5"/>
      <c r="C17" s="5"/>
      <c r="D17" s="5"/>
      <c r="E17" s="16"/>
      <c r="F17" s="16"/>
      <c r="G17" s="15"/>
      <c r="H17" s="5"/>
      <c r="I17" s="5"/>
      <c r="J17" s="5"/>
    </row>
    <row r="18" spans="1:10" ht="15.75">
      <c r="A18" s="5"/>
      <c r="B18" s="5"/>
      <c r="C18" s="5"/>
      <c r="D18" s="5"/>
      <c r="E18" s="5"/>
      <c r="F18" s="12"/>
      <c r="G18" s="17" t="s">
        <v>6</v>
      </c>
      <c r="H18" s="5"/>
      <c r="I18" s="5"/>
      <c r="J18" s="5"/>
    </row>
    <row r="19" spans="1:10" ht="15.75">
      <c r="A19" s="5"/>
      <c r="B19" s="5"/>
      <c r="C19" s="5"/>
      <c r="D19" s="5"/>
      <c r="E19" s="17"/>
      <c r="F19" s="12"/>
      <c r="G19" s="12"/>
      <c r="H19" s="5"/>
      <c r="I19" s="5"/>
      <c r="J19" s="5"/>
    </row>
    <row r="20" spans="1:7" ht="18.75">
      <c r="A20" s="81" t="s">
        <v>50</v>
      </c>
      <c r="B20" s="81"/>
      <c r="C20" s="81"/>
      <c r="D20" s="81"/>
      <c r="E20" s="81"/>
      <c r="F20" s="81"/>
      <c r="G20" s="81"/>
    </row>
    <row r="21" spans="1:7" ht="29.25" customHeight="1">
      <c r="A21" s="59" t="s">
        <v>51</v>
      </c>
      <c r="B21" s="59"/>
      <c r="C21" s="59"/>
      <c r="D21" s="59"/>
      <c r="E21" s="59"/>
      <c r="F21" s="59"/>
      <c r="G21" s="59"/>
    </row>
    <row r="22" spans="1:7" ht="25.5">
      <c r="A22" s="18" t="s">
        <v>7</v>
      </c>
      <c r="B22" s="18" t="s">
        <v>8</v>
      </c>
      <c r="C22" s="19" t="s">
        <v>9</v>
      </c>
      <c r="D22" s="11" t="s">
        <v>10</v>
      </c>
      <c r="E22" s="20" t="s">
        <v>11</v>
      </c>
      <c r="F22" s="11" t="s">
        <v>12</v>
      </c>
      <c r="G22" s="11" t="s">
        <v>13</v>
      </c>
    </row>
    <row r="23" spans="1:7" ht="12.75">
      <c r="A23" s="21">
        <v>1</v>
      </c>
      <c r="B23" s="22" t="s">
        <v>14</v>
      </c>
      <c r="C23" s="23" t="s">
        <v>15</v>
      </c>
      <c r="D23" s="24" t="s">
        <v>16</v>
      </c>
      <c r="E23" s="25">
        <v>1400</v>
      </c>
      <c r="F23" s="26">
        <v>1</v>
      </c>
      <c r="G23" s="27">
        <f>E23*F23</f>
        <v>1400</v>
      </c>
    </row>
    <row r="24" spans="1:7" ht="25.5">
      <c r="A24" s="21">
        <v>2</v>
      </c>
      <c r="B24" s="22" t="s">
        <v>17</v>
      </c>
      <c r="C24" s="23" t="s">
        <v>15</v>
      </c>
      <c r="D24" s="24" t="s">
        <v>16</v>
      </c>
      <c r="E24" s="25">
        <v>200</v>
      </c>
      <c r="F24" s="26">
        <v>2.2</v>
      </c>
      <c r="G24" s="27">
        <f>E24*F24</f>
        <v>440.00000000000006</v>
      </c>
    </row>
    <row r="25" spans="1:7" ht="15.75">
      <c r="A25" s="28"/>
      <c r="B25" s="29"/>
      <c r="C25" s="30"/>
      <c r="D25" s="79" t="s">
        <v>18</v>
      </c>
      <c r="E25" s="80"/>
      <c r="F25" s="80"/>
      <c r="G25" s="31">
        <f>SUM(G23:G24)</f>
        <v>1840</v>
      </c>
    </row>
    <row r="26" spans="1:7" ht="15.75">
      <c r="A26" s="28"/>
      <c r="B26" s="29"/>
      <c r="C26" s="30"/>
      <c r="D26" s="30"/>
      <c r="E26" s="79" t="s">
        <v>19</v>
      </c>
      <c r="F26" s="80"/>
      <c r="G26" s="32">
        <f>G25*0.13</f>
        <v>239.20000000000002</v>
      </c>
    </row>
    <row r="27" spans="1:7" ht="18.75">
      <c r="A27" s="28"/>
      <c r="B27" s="76" t="s">
        <v>53</v>
      </c>
      <c r="C27" s="77"/>
      <c r="D27" s="77"/>
      <c r="E27" s="77"/>
      <c r="F27" s="78"/>
      <c r="G27" s="33">
        <f>G25+G26</f>
        <v>2079.2</v>
      </c>
    </row>
    <row r="28" spans="1:7" ht="18.75">
      <c r="A28" s="64"/>
      <c r="B28" s="65"/>
      <c r="C28" s="66"/>
      <c r="D28" s="66"/>
      <c r="E28" s="66"/>
      <c r="F28" s="66"/>
      <c r="G28" s="67"/>
    </row>
    <row r="29" spans="1:7" ht="18.75">
      <c r="A29" s="72"/>
      <c r="B29" s="73"/>
      <c r="C29" s="74"/>
      <c r="D29" s="74"/>
      <c r="E29" s="74"/>
      <c r="F29" s="74"/>
      <c r="G29" s="75"/>
    </row>
    <row r="30" spans="1:7" ht="18.75">
      <c r="A30" s="72"/>
      <c r="B30" s="73"/>
      <c r="C30" s="74"/>
      <c r="D30" s="74"/>
      <c r="E30" s="74"/>
      <c r="F30" s="74"/>
      <c r="G30" s="75"/>
    </row>
    <row r="31" spans="1:7" ht="18.75">
      <c r="A31" s="68"/>
      <c r="B31" s="69"/>
      <c r="C31" s="70"/>
      <c r="D31" s="70"/>
      <c r="E31" s="70"/>
      <c r="F31" s="70"/>
      <c r="G31" s="71"/>
    </row>
    <row r="32" spans="1:7" ht="21.75" customHeight="1">
      <c r="A32" s="59" t="s">
        <v>52</v>
      </c>
      <c r="B32" s="59"/>
      <c r="C32" s="59"/>
      <c r="D32" s="59"/>
      <c r="E32" s="59"/>
      <c r="F32" s="59"/>
      <c r="G32" s="59"/>
    </row>
    <row r="33" spans="1:7" ht="25.5">
      <c r="A33" s="18" t="s">
        <v>7</v>
      </c>
      <c r="B33" s="18" t="s">
        <v>20</v>
      </c>
      <c r="C33" s="19" t="s">
        <v>9</v>
      </c>
      <c r="D33" s="11" t="s">
        <v>10</v>
      </c>
      <c r="E33" s="20" t="s">
        <v>11</v>
      </c>
      <c r="F33" s="11" t="s">
        <v>12</v>
      </c>
      <c r="G33" s="11" t="s">
        <v>13</v>
      </c>
    </row>
    <row r="34" spans="1:7" ht="12.75">
      <c r="A34" s="21">
        <v>3</v>
      </c>
      <c r="B34" s="34" t="s">
        <v>21</v>
      </c>
      <c r="C34" s="23" t="s">
        <v>15</v>
      </c>
      <c r="D34" s="23" t="s">
        <v>22</v>
      </c>
      <c r="E34" s="25">
        <v>50</v>
      </c>
      <c r="F34" s="26">
        <v>0.7</v>
      </c>
      <c r="G34" s="27">
        <f aca="true" t="shared" si="0" ref="G34:G50">E34*F34</f>
        <v>35</v>
      </c>
    </row>
    <row r="35" spans="1:7" ht="12.75">
      <c r="A35" s="21">
        <v>4</v>
      </c>
      <c r="B35" s="34" t="s">
        <v>23</v>
      </c>
      <c r="C35" s="23" t="s">
        <v>15</v>
      </c>
      <c r="D35" s="23" t="s">
        <v>16</v>
      </c>
      <c r="E35" s="25">
        <v>30</v>
      </c>
      <c r="F35" s="26">
        <v>0.6</v>
      </c>
      <c r="G35" s="27">
        <f t="shared" si="0"/>
        <v>18</v>
      </c>
    </row>
    <row r="36" spans="1:7" ht="12.75">
      <c r="A36" s="21">
        <v>5</v>
      </c>
      <c r="B36" s="34" t="s">
        <v>24</v>
      </c>
      <c r="C36" s="23" t="s">
        <v>15</v>
      </c>
      <c r="D36" s="23" t="s">
        <v>22</v>
      </c>
      <c r="E36" s="25">
        <v>120</v>
      </c>
      <c r="F36" s="26">
        <v>1.8</v>
      </c>
      <c r="G36" s="27">
        <f t="shared" si="0"/>
        <v>216</v>
      </c>
    </row>
    <row r="37" spans="1:7" ht="12.75">
      <c r="A37" s="21">
        <v>6</v>
      </c>
      <c r="B37" s="34" t="s">
        <v>25</v>
      </c>
      <c r="C37" s="23" t="s">
        <v>15</v>
      </c>
      <c r="D37" s="23" t="s">
        <v>22</v>
      </c>
      <c r="E37" s="25">
        <v>50</v>
      </c>
      <c r="F37" s="26">
        <v>2.3</v>
      </c>
      <c r="G37" s="27">
        <f t="shared" si="0"/>
        <v>114.99999999999999</v>
      </c>
    </row>
    <row r="38" spans="1:7" ht="12.75">
      <c r="A38" s="21">
        <v>7</v>
      </c>
      <c r="B38" s="34" t="s">
        <v>26</v>
      </c>
      <c r="C38" s="23" t="s">
        <v>15</v>
      </c>
      <c r="D38" s="23" t="s">
        <v>22</v>
      </c>
      <c r="E38" s="25">
        <v>50</v>
      </c>
      <c r="F38" s="26">
        <v>0.75</v>
      </c>
      <c r="G38" s="27">
        <f t="shared" si="0"/>
        <v>37.5</v>
      </c>
    </row>
    <row r="39" spans="1:7" ht="12.75">
      <c r="A39" s="21">
        <v>8</v>
      </c>
      <c r="B39" s="34" t="s">
        <v>27</v>
      </c>
      <c r="C39" s="23" t="s">
        <v>15</v>
      </c>
      <c r="D39" s="23" t="s">
        <v>16</v>
      </c>
      <c r="E39" s="25">
        <v>20</v>
      </c>
      <c r="F39" s="26">
        <v>0.35</v>
      </c>
      <c r="G39" s="27">
        <f t="shared" si="0"/>
        <v>7</v>
      </c>
    </row>
    <row r="40" spans="1:7" ht="12.75">
      <c r="A40" s="21">
        <v>9</v>
      </c>
      <c r="B40" s="34" t="s">
        <v>28</v>
      </c>
      <c r="C40" s="23" t="s">
        <v>15</v>
      </c>
      <c r="D40" s="23" t="s">
        <v>16</v>
      </c>
      <c r="E40" s="25">
        <v>20</v>
      </c>
      <c r="F40" s="26">
        <v>0.35</v>
      </c>
      <c r="G40" s="27">
        <f t="shared" si="0"/>
        <v>7</v>
      </c>
    </row>
    <row r="41" spans="1:7" ht="12.75">
      <c r="A41" s="21">
        <v>10</v>
      </c>
      <c r="B41" s="34" t="s">
        <v>29</v>
      </c>
      <c r="C41" s="23" t="s">
        <v>15</v>
      </c>
      <c r="D41" s="23" t="s">
        <v>16</v>
      </c>
      <c r="E41" s="25">
        <v>20</v>
      </c>
      <c r="F41" s="26">
        <v>0.35</v>
      </c>
      <c r="G41" s="27">
        <f t="shared" si="0"/>
        <v>7</v>
      </c>
    </row>
    <row r="42" spans="1:7" ht="12.75">
      <c r="A42" s="21">
        <v>11</v>
      </c>
      <c r="B42" s="34" t="s">
        <v>30</v>
      </c>
      <c r="C42" s="23" t="s">
        <v>15</v>
      </c>
      <c r="D42" s="23" t="s">
        <v>22</v>
      </c>
      <c r="E42" s="25">
        <v>40</v>
      </c>
      <c r="F42" s="26">
        <v>0.7</v>
      </c>
      <c r="G42" s="27">
        <f t="shared" si="0"/>
        <v>28</v>
      </c>
    </row>
    <row r="43" spans="1:7" ht="12.75">
      <c r="A43" s="21">
        <v>12</v>
      </c>
      <c r="B43" s="34" t="s">
        <v>31</v>
      </c>
      <c r="C43" s="23" t="s">
        <v>15</v>
      </c>
      <c r="D43" s="23" t="s">
        <v>22</v>
      </c>
      <c r="E43" s="25">
        <v>20</v>
      </c>
      <c r="F43" s="26">
        <v>2.2</v>
      </c>
      <c r="G43" s="27">
        <f t="shared" si="0"/>
        <v>44</v>
      </c>
    </row>
    <row r="44" spans="1:7" ht="12.75">
      <c r="A44" s="21">
        <v>13</v>
      </c>
      <c r="B44" s="34" t="s">
        <v>32</v>
      </c>
      <c r="C44" s="23" t="s">
        <v>15</v>
      </c>
      <c r="D44" s="23" t="s">
        <v>22</v>
      </c>
      <c r="E44" s="25">
        <v>60</v>
      </c>
      <c r="F44" s="26">
        <v>1.7</v>
      </c>
      <c r="G44" s="27">
        <f t="shared" si="0"/>
        <v>102</v>
      </c>
    </row>
    <row r="45" spans="1:7" ht="12.75">
      <c r="A45" s="21">
        <v>14</v>
      </c>
      <c r="B45" s="34" t="s">
        <v>33</v>
      </c>
      <c r="C45" s="23" t="s">
        <v>15</v>
      </c>
      <c r="D45" s="23" t="s">
        <v>22</v>
      </c>
      <c r="E45" s="25">
        <v>50</v>
      </c>
      <c r="F45" s="27">
        <v>2</v>
      </c>
      <c r="G45" s="27">
        <f t="shared" si="0"/>
        <v>100</v>
      </c>
    </row>
    <row r="46" spans="1:7" ht="12.75">
      <c r="A46" s="21">
        <v>15</v>
      </c>
      <c r="B46" s="34" t="s">
        <v>34</v>
      </c>
      <c r="C46" s="23" t="s">
        <v>15</v>
      </c>
      <c r="D46" s="21" t="s">
        <v>22</v>
      </c>
      <c r="E46" s="25">
        <v>20</v>
      </c>
      <c r="F46" s="27">
        <v>4.4</v>
      </c>
      <c r="G46" s="27">
        <f t="shared" si="0"/>
        <v>88</v>
      </c>
    </row>
    <row r="47" spans="1:7" ht="12.75">
      <c r="A47" s="21">
        <v>16</v>
      </c>
      <c r="B47" s="34" t="s">
        <v>35</v>
      </c>
      <c r="C47" s="23" t="s">
        <v>15</v>
      </c>
      <c r="D47" s="23" t="s">
        <v>22</v>
      </c>
      <c r="E47" s="25">
        <v>30</v>
      </c>
      <c r="F47" s="26">
        <v>2.3</v>
      </c>
      <c r="G47" s="27">
        <f t="shared" si="0"/>
        <v>69</v>
      </c>
    </row>
    <row r="48" spans="1:7" ht="12.75">
      <c r="A48" s="21">
        <v>17</v>
      </c>
      <c r="B48" s="34" t="s">
        <v>36</v>
      </c>
      <c r="C48" s="23" t="s">
        <v>15</v>
      </c>
      <c r="D48" s="23" t="s">
        <v>22</v>
      </c>
      <c r="E48" s="25">
        <v>20</v>
      </c>
      <c r="F48" s="26">
        <v>2.3</v>
      </c>
      <c r="G48" s="27">
        <f t="shared" si="0"/>
        <v>46</v>
      </c>
    </row>
    <row r="49" spans="1:7" ht="12.75">
      <c r="A49" s="21">
        <v>18</v>
      </c>
      <c r="B49" s="34" t="s">
        <v>37</v>
      </c>
      <c r="C49" s="23" t="s">
        <v>15</v>
      </c>
      <c r="D49" s="23" t="s">
        <v>22</v>
      </c>
      <c r="E49" s="25">
        <v>500</v>
      </c>
      <c r="F49" s="26">
        <v>0.85</v>
      </c>
      <c r="G49" s="27">
        <f t="shared" si="0"/>
        <v>425</v>
      </c>
    </row>
    <row r="50" spans="1:7" ht="12.75">
      <c r="A50" s="21">
        <v>19</v>
      </c>
      <c r="B50" s="34" t="s">
        <v>38</v>
      </c>
      <c r="C50" s="23" t="s">
        <v>15</v>
      </c>
      <c r="D50" s="23" t="s">
        <v>22</v>
      </c>
      <c r="E50" s="25">
        <v>20</v>
      </c>
      <c r="F50" s="26">
        <v>2.2</v>
      </c>
      <c r="G50" s="27">
        <f t="shared" si="0"/>
        <v>44</v>
      </c>
    </row>
    <row r="51" spans="1:7" ht="25.5">
      <c r="A51" s="18" t="s">
        <v>7</v>
      </c>
      <c r="B51" s="18" t="s">
        <v>39</v>
      </c>
      <c r="C51" s="19" t="s">
        <v>9</v>
      </c>
      <c r="D51" s="11" t="s">
        <v>10</v>
      </c>
      <c r="E51" s="20" t="s">
        <v>11</v>
      </c>
      <c r="F51" s="11" t="s">
        <v>12</v>
      </c>
      <c r="G51" s="11" t="s">
        <v>13</v>
      </c>
    </row>
    <row r="52" spans="1:7" ht="12.75">
      <c r="A52" s="21">
        <v>20</v>
      </c>
      <c r="B52" s="34" t="s">
        <v>40</v>
      </c>
      <c r="C52" s="23" t="s">
        <v>15</v>
      </c>
      <c r="D52" s="23" t="s">
        <v>22</v>
      </c>
      <c r="E52" s="25">
        <v>60</v>
      </c>
      <c r="F52" s="26">
        <v>1.8</v>
      </c>
      <c r="G52" s="27">
        <f aca="true" t="shared" si="1" ref="G52:G60">E52*F52</f>
        <v>108</v>
      </c>
    </row>
    <row r="53" spans="1:7" ht="12.75">
      <c r="A53" s="21">
        <v>21</v>
      </c>
      <c r="B53" s="34" t="s">
        <v>41</v>
      </c>
      <c r="C53" s="23" t="s">
        <v>15</v>
      </c>
      <c r="D53" s="23" t="s">
        <v>22</v>
      </c>
      <c r="E53" s="25">
        <v>60</v>
      </c>
      <c r="F53" s="26">
        <v>2.3</v>
      </c>
      <c r="G53" s="27">
        <f t="shared" si="1"/>
        <v>138</v>
      </c>
    </row>
    <row r="54" spans="1:7" ht="12.75">
      <c r="A54" s="21">
        <v>22</v>
      </c>
      <c r="B54" s="34" t="s">
        <v>42</v>
      </c>
      <c r="C54" s="23" t="s">
        <v>15</v>
      </c>
      <c r="D54" s="23" t="s">
        <v>22</v>
      </c>
      <c r="E54" s="25">
        <v>60</v>
      </c>
      <c r="F54" s="26">
        <v>1.7</v>
      </c>
      <c r="G54" s="27">
        <f t="shared" si="1"/>
        <v>102</v>
      </c>
    </row>
    <row r="55" spans="1:7" ht="12.75">
      <c r="A55" s="21">
        <v>23</v>
      </c>
      <c r="B55" s="34" t="s">
        <v>43</v>
      </c>
      <c r="C55" s="23" t="s">
        <v>15</v>
      </c>
      <c r="D55" s="23" t="s">
        <v>22</v>
      </c>
      <c r="E55" s="25">
        <v>100</v>
      </c>
      <c r="F55" s="26">
        <v>1.7</v>
      </c>
      <c r="G55" s="27">
        <f t="shared" si="1"/>
        <v>170</v>
      </c>
    </row>
    <row r="56" spans="1:7" ht="12.75">
      <c r="A56" s="21">
        <v>24</v>
      </c>
      <c r="B56" s="34" t="s">
        <v>44</v>
      </c>
      <c r="C56" s="23" t="s">
        <v>15</v>
      </c>
      <c r="D56" s="23" t="s">
        <v>22</v>
      </c>
      <c r="E56" s="25">
        <v>40</v>
      </c>
      <c r="F56" s="26">
        <v>2</v>
      </c>
      <c r="G56" s="27">
        <f t="shared" si="1"/>
        <v>80</v>
      </c>
    </row>
    <row r="57" spans="1:7" ht="12.75">
      <c r="A57" s="21">
        <v>25</v>
      </c>
      <c r="B57" s="34" t="s">
        <v>45</v>
      </c>
      <c r="C57" s="23" t="s">
        <v>15</v>
      </c>
      <c r="D57" s="23" t="s">
        <v>22</v>
      </c>
      <c r="E57" s="25">
        <v>60</v>
      </c>
      <c r="F57" s="26">
        <v>2</v>
      </c>
      <c r="G57" s="27">
        <f t="shared" si="1"/>
        <v>120</v>
      </c>
    </row>
    <row r="58" spans="1:7" ht="12.75">
      <c r="A58" s="21">
        <v>26</v>
      </c>
      <c r="B58" s="34" t="s">
        <v>46</v>
      </c>
      <c r="C58" s="23" t="s">
        <v>15</v>
      </c>
      <c r="D58" s="23" t="s">
        <v>22</v>
      </c>
      <c r="E58" s="25">
        <v>140</v>
      </c>
      <c r="F58" s="26">
        <v>0.7</v>
      </c>
      <c r="G58" s="27">
        <f t="shared" si="1"/>
        <v>98</v>
      </c>
    </row>
    <row r="59" spans="1:7" ht="12.75">
      <c r="A59" s="21">
        <v>27</v>
      </c>
      <c r="B59" s="34" t="s">
        <v>47</v>
      </c>
      <c r="C59" s="23" t="s">
        <v>15</v>
      </c>
      <c r="D59" s="23" t="s">
        <v>22</v>
      </c>
      <c r="E59" s="25">
        <v>40</v>
      </c>
      <c r="F59" s="26">
        <v>0.8</v>
      </c>
      <c r="G59" s="27">
        <f t="shared" si="1"/>
        <v>32</v>
      </c>
    </row>
    <row r="60" spans="1:7" ht="12.75">
      <c r="A60" s="21">
        <v>28</v>
      </c>
      <c r="B60" s="34" t="s">
        <v>48</v>
      </c>
      <c r="C60" s="23" t="s">
        <v>15</v>
      </c>
      <c r="D60" s="23" t="s">
        <v>22</v>
      </c>
      <c r="E60" s="25">
        <v>80</v>
      </c>
      <c r="F60" s="26">
        <v>1.3</v>
      </c>
      <c r="G60" s="27">
        <f t="shared" si="1"/>
        <v>104</v>
      </c>
    </row>
    <row r="61" spans="1:7" ht="15.75">
      <c r="A61" s="28"/>
      <c r="B61" s="29"/>
      <c r="C61" s="30"/>
      <c r="D61" s="79" t="s">
        <v>18</v>
      </c>
      <c r="E61" s="80"/>
      <c r="F61" s="80"/>
      <c r="G61" s="31">
        <f>SUM(G52:G60,G34:G50)</f>
        <v>2340.5</v>
      </c>
    </row>
    <row r="62" spans="1:7" ht="15.75">
      <c r="A62" s="28"/>
      <c r="B62" s="29"/>
      <c r="C62" s="30"/>
      <c r="D62" s="30"/>
      <c r="E62" s="79" t="s">
        <v>19</v>
      </c>
      <c r="F62" s="80"/>
      <c r="G62" s="32">
        <f>G61*0.13</f>
        <v>304.265</v>
      </c>
    </row>
    <row r="63" spans="1:7" ht="18.75">
      <c r="A63" s="28"/>
      <c r="B63" s="76" t="s">
        <v>54</v>
      </c>
      <c r="C63" s="77"/>
      <c r="D63" s="77"/>
      <c r="E63" s="77"/>
      <c r="F63" s="78"/>
      <c r="G63" s="33">
        <f>G61+G62</f>
        <v>2644.765</v>
      </c>
    </row>
    <row r="64" spans="1:7" ht="18.75">
      <c r="A64" s="64"/>
      <c r="B64" s="65"/>
      <c r="C64" s="66"/>
      <c r="D64" s="66"/>
      <c r="E64" s="66"/>
      <c r="F64" s="66"/>
      <c r="G64" s="67"/>
    </row>
    <row r="65" spans="1:7" ht="18.75">
      <c r="A65" s="68"/>
      <c r="B65" s="69"/>
      <c r="C65" s="70"/>
      <c r="D65" s="70"/>
      <c r="E65" s="70"/>
      <c r="F65" s="70"/>
      <c r="G65" s="71"/>
    </row>
    <row r="66" spans="1:10" s="10" customFormat="1" ht="24.75" customHeight="1">
      <c r="A66" s="94" t="s">
        <v>57</v>
      </c>
      <c r="B66" s="95"/>
      <c r="C66" s="95"/>
      <c r="D66" s="95"/>
      <c r="E66" s="95"/>
      <c r="F66" s="95"/>
      <c r="G66" s="95"/>
      <c r="H66" s="96"/>
      <c r="I66" s="96"/>
      <c r="J66" s="97"/>
    </row>
    <row r="67" spans="1:10" s="10" customFormat="1" ht="24.75" customHeight="1">
      <c r="A67" s="89" t="s">
        <v>58</v>
      </c>
      <c r="B67" s="89" t="s">
        <v>59</v>
      </c>
      <c r="C67" s="100" t="s">
        <v>9</v>
      </c>
      <c r="D67" s="100" t="s">
        <v>10</v>
      </c>
      <c r="E67" s="102" t="s">
        <v>11</v>
      </c>
      <c r="F67" s="89" t="s">
        <v>60</v>
      </c>
      <c r="G67" s="60" t="s">
        <v>61</v>
      </c>
      <c r="H67" s="61" t="s">
        <v>62</v>
      </c>
      <c r="I67" s="62" t="s">
        <v>63</v>
      </c>
      <c r="J67" s="89" t="s">
        <v>64</v>
      </c>
    </row>
    <row r="68" spans="1:10" s="10" customFormat="1" ht="24.75" customHeight="1">
      <c r="A68" s="98"/>
      <c r="B68" s="99"/>
      <c r="C68" s="101"/>
      <c r="D68" s="101"/>
      <c r="E68" s="102"/>
      <c r="F68" s="103"/>
      <c r="G68" s="60"/>
      <c r="H68" s="61"/>
      <c r="I68" s="62"/>
      <c r="J68" s="89"/>
    </row>
    <row r="69" spans="1:10" s="10" customFormat="1" ht="24.75" customHeight="1">
      <c r="A69" s="36">
        <v>286</v>
      </c>
      <c r="B69" s="35" t="s">
        <v>65</v>
      </c>
      <c r="C69" s="37" t="s">
        <v>66</v>
      </c>
      <c r="D69" s="37" t="s">
        <v>67</v>
      </c>
      <c r="E69" s="38">
        <v>50</v>
      </c>
      <c r="F69" s="39">
        <v>0.9</v>
      </c>
      <c r="G69" s="40">
        <f>E69*F69</f>
        <v>45</v>
      </c>
      <c r="H69" s="41">
        <v>0.13</v>
      </c>
      <c r="I69" s="40">
        <f aca="true" t="shared" si="2" ref="I69:I91">G69*H69</f>
        <v>5.8500000000000005</v>
      </c>
      <c r="J69" s="39">
        <f>G69+I69</f>
        <v>50.85</v>
      </c>
    </row>
    <row r="70" spans="1:10" s="10" customFormat="1" ht="24.75" customHeight="1">
      <c r="A70" s="36">
        <v>287</v>
      </c>
      <c r="B70" s="35" t="s">
        <v>68</v>
      </c>
      <c r="C70" s="37" t="s">
        <v>66</v>
      </c>
      <c r="D70" s="37" t="s">
        <v>67</v>
      </c>
      <c r="E70" s="38">
        <v>30</v>
      </c>
      <c r="F70" s="39">
        <v>2.7</v>
      </c>
      <c r="G70" s="40">
        <f aca="true" t="shared" si="3" ref="G70:G91">E70*F70</f>
        <v>81</v>
      </c>
      <c r="H70" s="42">
        <v>0.13</v>
      </c>
      <c r="I70" s="40">
        <f t="shared" si="2"/>
        <v>10.530000000000001</v>
      </c>
      <c r="J70" s="39">
        <f aca="true" t="shared" si="4" ref="J70:J91">G70+I70</f>
        <v>91.53</v>
      </c>
    </row>
    <row r="71" spans="1:10" s="10" customFormat="1" ht="24.75" customHeight="1">
      <c r="A71" s="36">
        <v>288</v>
      </c>
      <c r="B71" s="35" t="s">
        <v>69</v>
      </c>
      <c r="C71" s="37" t="s">
        <v>66</v>
      </c>
      <c r="D71" s="37" t="s">
        <v>67</v>
      </c>
      <c r="E71" s="38">
        <v>30</v>
      </c>
      <c r="F71" s="39">
        <v>1.5</v>
      </c>
      <c r="G71" s="40">
        <f t="shared" si="3"/>
        <v>45</v>
      </c>
      <c r="H71" s="42">
        <v>0.13</v>
      </c>
      <c r="I71" s="40">
        <f t="shared" si="2"/>
        <v>5.8500000000000005</v>
      </c>
      <c r="J71" s="39">
        <f t="shared" si="4"/>
        <v>50.85</v>
      </c>
    </row>
    <row r="72" spans="1:10" s="10" customFormat="1" ht="24.75" customHeight="1">
      <c r="A72" s="36">
        <v>289</v>
      </c>
      <c r="B72" s="35" t="s">
        <v>70</v>
      </c>
      <c r="C72" s="37" t="s">
        <v>66</v>
      </c>
      <c r="D72" s="37" t="s">
        <v>49</v>
      </c>
      <c r="E72" s="38">
        <v>30</v>
      </c>
      <c r="F72" s="39">
        <v>1</v>
      </c>
      <c r="G72" s="40">
        <f t="shared" si="3"/>
        <v>30</v>
      </c>
      <c r="H72" s="42">
        <v>0.13</v>
      </c>
      <c r="I72" s="40">
        <f t="shared" si="2"/>
        <v>3.9000000000000004</v>
      </c>
      <c r="J72" s="39">
        <f t="shared" si="4"/>
        <v>33.9</v>
      </c>
    </row>
    <row r="73" spans="1:10" s="10" customFormat="1" ht="24.75" customHeight="1">
      <c r="A73" s="36">
        <v>290</v>
      </c>
      <c r="B73" s="35" t="s">
        <v>71</v>
      </c>
      <c r="C73" s="37" t="s">
        <v>66</v>
      </c>
      <c r="D73" s="37" t="s">
        <v>49</v>
      </c>
      <c r="E73" s="38">
        <v>30</v>
      </c>
      <c r="F73" s="39">
        <v>1.1</v>
      </c>
      <c r="G73" s="40">
        <f t="shared" si="3"/>
        <v>33</v>
      </c>
      <c r="H73" s="42">
        <v>0.13</v>
      </c>
      <c r="I73" s="40">
        <f t="shared" si="2"/>
        <v>4.29</v>
      </c>
      <c r="J73" s="39">
        <f t="shared" si="4"/>
        <v>37.29</v>
      </c>
    </row>
    <row r="74" spans="1:10" s="10" customFormat="1" ht="24.75" customHeight="1">
      <c r="A74" s="36">
        <v>291</v>
      </c>
      <c r="B74" s="35" t="s">
        <v>72</v>
      </c>
      <c r="C74" s="37" t="s">
        <v>66</v>
      </c>
      <c r="D74" s="37" t="s">
        <v>73</v>
      </c>
      <c r="E74" s="38">
        <v>25</v>
      </c>
      <c r="F74" s="39">
        <v>1.75</v>
      </c>
      <c r="G74" s="40">
        <f t="shared" si="3"/>
        <v>43.75</v>
      </c>
      <c r="H74" s="43">
        <v>0.065</v>
      </c>
      <c r="I74" s="40">
        <f t="shared" si="2"/>
        <v>2.84375</v>
      </c>
      <c r="J74" s="39">
        <f t="shared" si="4"/>
        <v>46.59375</v>
      </c>
    </row>
    <row r="75" spans="1:10" s="10" customFormat="1" ht="24.75" customHeight="1">
      <c r="A75" s="36">
        <v>292</v>
      </c>
      <c r="B75" s="35" t="s">
        <v>74</v>
      </c>
      <c r="C75" s="37" t="s">
        <v>66</v>
      </c>
      <c r="D75" s="37" t="s">
        <v>73</v>
      </c>
      <c r="E75" s="38">
        <v>30</v>
      </c>
      <c r="F75" s="39">
        <v>2.2</v>
      </c>
      <c r="G75" s="40">
        <f t="shared" si="3"/>
        <v>66</v>
      </c>
      <c r="H75" s="43">
        <v>0.065</v>
      </c>
      <c r="I75" s="40">
        <f t="shared" si="2"/>
        <v>4.29</v>
      </c>
      <c r="J75" s="39">
        <f t="shared" si="4"/>
        <v>70.29</v>
      </c>
    </row>
    <row r="76" spans="1:10" s="10" customFormat="1" ht="24.75" customHeight="1">
      <c r="A76" s="36">
        <v>293</v>
      </c>
      <c r="B76" s="35" t="s">
        <v>75</v>
      </c>
      <c r="C76" s="37" t="s">
        <v>66</v>
      </c>
      <c r="D76" s="37" t="s">
        <v>73</v>
      </c>
      <c r="E76" s="38">
        <v>30</v>
      </c>
      <c r="F76" s="39">
        <v>1.65</v>
      </c>
      <c r="G76" s="40">
        <f t="shared" si="3"/>
        <v>49.5</v>
      </c>
      <c r="H76" s="43">
        <v>0.065</v>
      </c>
      <c r="I76" s="40">
        <f t="shared" si="2"/>
        <v>3.2175000000000002</v>
      </c>
      <c r="J76" s="39">
        <f t="shared" si="4"/>
        <v>52.7175</v>
      </c>
    </row>
    <row r="77" spans="1:10" s="10" customFormat="1" ht="24.75" customHeight="1">
      <c r="A77" s="36">
        <v>294</v>
      </c>
      <c r="B77" s="35" t="s">
        <v>76</v>
      </c>
      <c r="C77" s="37" t="s">
        <v>66</v>
      </c>
      <c r="D77" s="37" t="s">
        <v>49</v>
      </c>
      <c r="E77" s="38">
        <v>12</v>
      </c>
      <c r="F77" s="39">
        <v>0.75</v>
      </c>
      <c r="G77" s="40">
        <f t="shared" si="3"/>
        <v>9</v>
      </c>
      <c r="H77" s="43">
        <v>0.065</v>
      </c>
      <c r="I77" s="40">
        <f t="shared" si="2"/>
        <v>0.585</v>
      </c>
      <c r="J77" s="39">
        <f t="shared" si="4"/>
        <v>9.585</v>
      </c>
    </row>
    <row r="78" spans="1:10" s="10" customFormat="1" ht="24.75" customHeight="1">
      <c r="A78" s="36">
        <v>295</v>
      </c>
      <c r="B78" s="35" t="s">
        <v>77</v>
      </c>
      <c r="C78" s="37" t="s">
        <v>66</v>
      </c>
      <c r="D78" s="37" t="s">
        <v>49</v>
      </c>
      <c r="E78" s="38">
        <v>20</v>
      </c>
      <c r="F78" s="39">
        <v>1.15</v>
      </c>
      <c r="G78" s="40">
        <f t="shared" si="3"/>
        <v>23</v>
      </c>
      <c r="H78" s="43">
        <v>0.065</v>
      </c>
      <c r="I78" s="40">
        <f t="shared" si="2"/>
        <v>1.495</v>
      </c>
      <c r="J78" s="39">
        <f t="shared" si="4"/>
        <v>24.495</v>
      </c>
    </row>
    <row r="79" spans="1:10" s="10" customFormat="1" ht="24.75" customHeight="1">
      <c r="A79" s="36">
        <v>296</v>
      </c>
      <c r="B79" s="35" t="s">
        <v>78</v>
      </c>
      <c r="C79" s="37" t="s">
        <v>66</v>
      </c>
      <c r="D79" s="37" t="s">
        <v>49</v>
      </c>
      <c r="E79" s="38">
        <v>20</v>
      </c>
      <c r="F79" s="39">
        <v>1.55</v>
      </c>
      <c r="G79" s="40">
        <f t="shared" si="3"/>
        <v>31</v>
      </c>
      <c r="H79" s="43">
        <v>0.065</v>
      </c>
      <c r="I79" s="40">
        <f t="shared" si="2"/>
        <v>2.015</v>
      </c>
      <c r="J79" s="39">
        <f t="shared" si="4"/>
        <v>33.015</v>
      </c>
    </row>
    <row r="80" spans="1:10" s="10" customFormat="1" ht="24.75" customHeight="1">
      <c r="A80" s="36">
        <v>297</v>
      </c>
      <c r="B80" s="35" t="s">
        <v>79</v>
      </c>
      <c r="C80" s="37" t="s">
        <v>66</v>
      </c>
      <c r="D80" s="37" t="s">
        <v>49</v>
      </c>
      <c r="E80" s="38">
        <v>20</v>
      </c>
      <c r="F80" s="39">
        <v>2.25</v>
      </c>
      <c r="G80" s="40">
        <f t="shared" si="3"/>
        <v>45</v>
      </c>
      <c r="H80" s="43">
        <v>0.065</v>
      </c>
      <c r="I80" s="40">
        <f t="shared" si="2"/>
        <v>2.9250000000000003</v>
      </c>
      <c r="J80" s="39">
        <f t="shared" si="4"/>
        <v>47.925</v>
      </c>
    </row>
    <row r="81" spans="1:10" s="10" customFormat="1" ht="24.75" customHeight="1">
      <c r="A81" s="36">
        <v>298</v>
      </c>
      <c r="B81" s="35" t="s">
        <v>80</v>
      </c>
      <c r="C81" s="37" t="s">
        <v>66</v>
      </c>
      <c r="D81" s="37" t="s">
        <v>49</v>
      </c>
      <c r="E81" s="38">
        <v>20</v>
      </c>
      <c r="F81" s="39">
        <v>3</v>
      </c>
      <c r="G81" s="40">
        <f t="shared" si="3"/>
        <v>60</v>
      </c>
      <c r="H81" s="43">
        <v>0.065</v>
      </c>
      <c r="I81" s="40">
        <f t="shared" si="2"/>
        <v>3.9000000000000004</v>
      </c>
      <c r="J81" s="39">
        <f t="shared" si="4"/>
        <v>63.9</v>
      </c>
    </row>
    <row r="82" spans="1:10" s="10" customFormat="1" ht="24.75" customHeight="1">
      <c r="A82" s="36">
        <v>299</v>
      </c>
      <c r="B82" s="35" t="s">
        <v>81</v>
      </c>
      <c r="C82" s="37" t="s">
        <v>66</v>
      </c>
      <c r="D82" s="37" t="s">
        <v>73</v>
      </c>
      <c r="E82" s="38">
        <v>50</v>
      </c>
      <c r="F82" s="39">
        <v>1.55</v>
      </c>
      <c r="G82" s="40">
        <f t="shared" si="3"/>
        <v>77.5</v>
      </c>
      <c r="H82" s="43">
        <v>0.065</v>
      </c>
      <c r="I82" s="40">
        <f t="shared" si="2"/>
        <v>5.0375000000000005</v>
      </c>
      <c r="J82" s="39">
        <f t="shared" si="4"/>
        <v>82.5375</v>
      </c>
    </row>
    <row r="83" spans="1:10" s="10" customFormat="1" ht="24.75" customHeight="1">
      <c r="A83" s="36">
        <v>300</v>
      </c>
      <c r="B83" s="35" t="s">
        <v>82</v>
      </c>
      <c r="C83" s="37" t="s">
        <v>66</v>
      </c>
      <c r="D83" s="44" t="s">
        <v>67</v>
      </c>
      <c r="E83" s="38">
        <v>100</v>
      </c>
      <c r="F83" s="39">
        <v>0.2</v>
      </c>
      <c r="G83" s="40">
        <f t="shared" si="3"/>
        <v>20</v>
      </c>
      <c r="H83" s="42">
        <v>0.13</v>
      </c>
      <c r="I83" s="40">
        <f t="shared" si="2"/>
        <v>2.6</v>
      </c>
      <c r="J83" s="39">
        <f t="shared" si="4"/>
        <v>22.6</v>
      </c>
    </row>
    <row r="84" spans="1:10" s="10" customFormat="1" ht="24.75" customHeight="1">
      <c r="A84" s="36">
        <v>301</v>
      </c>
      <c r="B84" s="35" t="s">
        <v>83</v>
      </c>
      <c r="C84" s="37" t="s">
        <v>66</v>
      </c>
      <c r="D84" s="44" t="s">
        <v>67</v>
      </c>
      <c r="E84" s="38">
        <v>100</v>
      </c>
      <c r="F84" s="39">
        <v>0.2</v>
      </c>
      <c r="G84" s="40">
        <f t="shared" si="3"/>
        <v>20</v>
      </c>
      <c r="H84" s="42">
        <v>0.13</v>
      </c>
      <c r="I84" s="40">
        <f t="shared" si="2"/>
        <v>2.6</v>
      </c>
      <c r="J84" s="39">
        <f t="shared" si="4"/>
        <v>22.6</v>
      </c>
    </row>
    <row r="85" spans="1:10" s="10" customFormat="1" ht="24.75" customHeight="1">
      <c r="A85" s="36">
        <v>302</v>
      </c>
      <c r="B85" s="35" t="s">
        <v>84</v>
      </c>
      <c r="C85" s="37" t="s">
        <v>66</v>
      </c>
      <c r="D85" s="44" t="s">
        <v>67</v>
      </c>
      <c r="E85" s="38">
        <v>20</v>
      </c>
      <c r="F85" s="39">
        <v>7</v>
      </c>
      <c r="G85" s="40">
        <f t="shared" si="3"/>
        <v>140</v>
      </c>
      <c r="H85" s="42">
        <v>0.23</v>
      </c>
      <c r="I85" s="40">
        <f t="shared" si="2"/>
        <v>32.2</v>
      </c>
      <c r="J85" s="39">
        <f t="shared" si="4"/>
        <v>172.2</v>
      </c>
    </row>
    <row r="86" spans="1:10" s="10" customFormat="1" ht="24.75" customHeight="1">
      <c r="A86" s="36">
        <v>303</v>
      </c>
      <c r="B86" s="35" t="s">
        <v>85</v>
      </c>
      <c r="C86" s="37" t="s">
        <v>66</v>
      </c>
      <c r="D86" s="44" t="s">
        <v>67</v>
      </c>
      <c r="E86" s="38">
        <v>50</v>
      </c>
      <c r="F86" s="39">
        <v>2</v>
      </c>
      <c r="G86" s="40">
        <f t="shared" si="3"/>
        <v>100</v>
      </c>
      <c r="H86" s="43">
        <v>0.065</v>
      </c>
      <c r="I86" s="40">
        <f t="shared" si="2"/>
        <v>6.5</v>
      </c>
      <c r="J86" s="39">
        <f t="shared" si="4"/>
        <v>106.5</v>
      </c>
    </row>
    <row r="87" spans="1:10" s="10" customFormat="1" ht="24.75" customHeight="1">
      <c r="A87" s="36">
        <v>304</v>
      </c>
      <c r="B87" s="35" t="s">
        <v>86</v>
      </c>
      <c r="C87" s="37" t="s">
        <v>66</v>
      </c>
      <c r="D87" s="44" t="s">
        <v>67</v>
      </c>
      <c r="E87" s="38">
        <v>30</v>
      </c>
      <c r="F87" s="39">
        <v>6.8</v>
      </c>
      <c r="G87" s="40">
        <f t="shared" si="3"/>
        <v>204</v>
      </c>
      <c r="H87" s="42">
        <v>0.23</v>
      </c>
      <c r="I87" s="40">
        <f t="shared" si="2"/>
        <v>46.92</v>
      </c>
      <c r="J87" s="39">
        <f t="shared" si="4"/>
        <v>250.92000000000002</v>
      </c>
    </row>
    <row r="88" spans="1:10" s="10" customFormat="1" ht="24.75" customHeight="1">
      <c r="A88" s="36">
        <v>305</v>
      </c>
      <c r="B88" s="35" t="s">
        <v>87</v>
      </c>
      <c r="C88" s="37" t="s">
        <v>66</v>
      </c>
      <c r="D88" s="44" t="s">
        <v>67</v>
      </c>
      <c r="E88" s="45">
        <v>5</v>
      </c>
      <c r="F88" s="39">
        <v>3.7</v>
      </c>
      <c r="G88" s="40">
        <f t="shared" si="3"/>
        <v>18.5</v>
      </c>
      <c r="H88" s="42">
        <v>0.23</v>
      </c>
      <c r="I88" s="40">
        <f t="shared" si="2"/>
        <v>4.255</v>
      </c>
      <c r="J88" s="39">
        <f t="shared" si="4"/>
        <v>22.755</v>
      </c>
    </row>
    <row r="89" spans="1:10" s="10" customFormat="1" ht="24.75" customHeight="1">
      <c r="A89" s="36">
        <v>306</v>
      </c>
      <c r="B89" s="35" t="s">
        <v>88</v>
      </c>
      <c r="C89" s="37" t="s">
        <v>66</v>
      </c>
      <c r="D89" s="44" t="s">
        <v>67</v>
      </c>
      <c r="E89" s="45">
        <v>10</v>
      </c>
      <c r="F89" s="39">
        <v>2.7</v>
      </c>
      <c r="G89" s="40">
        <f t="shared" si="3"/>
        <v>27</v>
      </c>
      <c r="H89" s="43">
        <v>0.065</v>
      </c>
      <c r="I89" s="40">
        <f t="shared" si="2"/>
        <v>1.7550000000000001</v>
      </c>
      <c r="J89" s="39">
        <f t="shared" si="4"/>
        <v>28.755</v>
      </c>
    </row>
    <row r="90" spans="1:10" s="10" customFormat="1" ht="24.75" customHeight="1">
      <c r="A90" s="36">
        <v>307</v>
      </c>
      <c r="B90" s="35" t="s">
        <v>89</v>
      </c>
      <c r="C90" s="37" t="s">
        <v>66</v>
      </c>
      <c r="D90" s="44" t="s">
        <v>67</v>
      </c>
      <c r="E90" s="45">
        <v>10</v>
      </c>
      <c r="F90" s="39">
        <v>4.4</v>
      </c>
      <c r="G90" s="40">
        <f t="shared" si="3"/>
        <v>44</v>
      </c>
      <c r="H90" s="43">
        <v>0.065</v>
      </c>
      <c r="I90" s="40">
        <f t="shared" si="2"/>
        <v>2.8600000000000003</v>
      </c>
      <c r="J90" s="39">
        <f t="shared" si="4"/>
        <v>46.86</v>
      </c>
    </row>
    <row r="91" spans="1:10" s="10" customFormat="1" ht="24.75" customHeight="1">
      <c r="A91" s="36">
        <v>308</v>
      </c>
      <c r="B91" s="35" t="s">
        <v>90</v>
      </c>
      <c r="C91" s="37" t="s">
        <v>66</v>
      </c>
      <c r="D91" s="44" t="s">
        <v>67</v>
      </c>
      <c r="E91" s="45">
        <v>10</v>
      </c>
      <c r="F91" s="46">
        <v>7.89</v>
      </c>
      <c r="G91" s="40">
        <f t="shared" si="3"/>
        <v>78.89999999999999</v>
      </c>
      <c r="H91" s="41">
        <v>0.23</v>
      </c>
      <c r="I91" s="40">
        <f t="shared" si="2"/>
        <v>18.147</v>
      </c>
      <c r="J91" s="39">
        <f t="shared" si="4"/>
        <v>97.047</v>
      </c>
    </row>
    <row r="92" spans="1:10" s="10" customFormat="1" ht="24.75" customHeight="1">
      <c r="A92" s="36"/>
      <c r="B92" s="47"/>
      <c r="C92" s="48"/>
      <c r="D92" s="90" t="s">
        <v>18</v>
      </c>
      <c r="E92" s="91"/>
      <c r="F92" s="91"/>
      <c r="G92" s="31">
        <f>SUM(G69:G91)</f>
        <v>1291.15</v>
      </c>
      <c r="H92" s="50"/>
      <c r="I92" s="50"/>
      <c r="J92" s="51"/>
    </row>
    <row r="93" spans="1:10" s="10" customFormat="1" ht="24.75" customHeight="1">
      <c r="A93" s="36"/>
      <c r="B93" s="47"/>
      <c r="C93" s="37"/>
      <c r="D93" s="52"/>
      <c r="E93" s="49"/>
      <c r="F93" s="50" t="s">
        <v>91</v>
      </c>
      <c r="G93" s="31"/>
      <c r="H93" s="50"/>
      <c r="I93" s="31">
        <f>SUM(I69:I92)</f>
        <v>174.56574999999998</v>
      </c>
      <c r="J93" s="53"/>
    </row>
    <row r="94" spans="1:10" s="10" customFormat="1" ht="24.75" customHeight="1">
      <c r="A94" s="54"/>
      <c r="B94" s="55"/>
      <c r="C94" s="56"/>
      <c r="D94" s="57"/>
      <c r="E94" s="58"/>
      <c r="F94" s="76" t="s">
        <v>92</v>
      </c>
      <c r="G94" s="92"/>
      <c r="H94" s="92"/>
      <c r="I94" s="93"/>
      <c r="J94" s="33">
        <f>SUM(J69:J93)</f>
        <v>1465.7157500000003</v>
      </c>
    </row>
  </sheetData>
  <mergeCells count="27">
    <mergeCell ref="J67:J68"/>
    <mergeCell ref="D92:F92"/>
    <mergeCell ref="F94:I94"/>
    <mergeCell ref="A66:J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C1:C3"/>
    <mergeCell ref="D1:D3"/>
    <mergeCell ref="A5:F5"/>
    <mergeCell ref="B8:D13"/>
    <mergeCell ref="G8:I12"/>
    <mergeCell ref="A21:G21"/>
    <mergeCell ref="D25:F25"/>
    <mergeCell ref="B63:F63"/>
    <mergeCell ref="B27:F27"/>
    <mergeCell ref="E26:F26"/>
    <mergeCell ref="A20:G20"/>
    <mergeCell ref="A32:G32"/>
    <mergeCell ref="D61:F61"/>
    <mergeCell ref="E62:F62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2014-06-05T06:50:53Z</cp:lastPrinted>
  <dcterms:created xsi:type="dcterms:W3CDTF">2014-06-05T06:37:04Z</dcterms:created>
  <dcterms:modified xsi:type="dcterms:W3CDTF">2014-06-10T06:10:31Z</dcterms:modified>
  <cp:category/>
  <cp:version/>
  <cp:contentType/>
  <cp:contentStatus/>
</cp:coreProperties>
</file>