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<sst xmlns="http://schemas.openxmlformats.org/spreadsheetml/2006/main" count="181" uniqueCount="109">
  <si>
    <t>Α/Α</t>
  </si>
  <si>
    <t>ΠΟΣΟΤ.</t>
  </si>
  <si>
    <t>33141310-6</t>
  </si>
  <si>
    <t>33690000-3</t>
  </si>
  <si>
    <t>33692500-2</t>
  </si>
  <si>
    <t>Ξυλαζίνη ενέσιμη</t>
  </si>
  <si>
    <t>33661100-2</t>
  </si>
  <si>
    <t>Ενέσιμο διάλυμα κεταμίνης</t>
  </si>
  <si>
    <t>33651690-1</t>
  </si>
  <si>
    <t xml:space="preserve">ΤΕΜ (εμβόλιο) </t>
  </si>
  <si>
    <t>ΤΕΜ (εμβόλιο)</t>
  </si>
  <si>
    <t>33141119-7</t>
  </si>
  <si>
    <t xml:space="preserve">Γάζες απλές μη αποστειρωμένες 10Χ10cm </t>
  </si>
  <si>
    <t>ΣΥΣΚΕΥΑΣΙΑ ΤΩΝ 100 ΤΕΜ</t>
  </si>
  <si>
    <t>33141126-9</t>
  </si>
  <si>
    <t>Σύριγγες  5 ml με βελόνα 21G</t>
  </si>
  <si>
    <t>Αλλοπουρινόλη</t>
  </si>
  <si>
    <t>Χάπι κλινδαμυκίνης 264mg</t>
  </si>
  <si>
    <t>Δισκία αλλοπουρινόλης 300mg σε κουτί των 30 δισκίων</t>
  </si>
  <si>
    <t>Κουτί 120 δισκίων</t>
  </si>
  <si>
    <t>Eνέσιμο διάλυμα Cefquinome 2,5%</t>
  </si>
  <si>
    <t>Φιαλίδιο των 90ml</t>
  </si>
  <si>
    <t>Βελόνες μιας χρήσης 23G</t>
  </si>
  <si>
    <t>Συσκευασία των 100 τεμ.</t>
  </si>
  <si>
    <t>Συσκευασία του 1 lt</t>
  </si>
  <si>
    <t>Τεμ.</t>
  </si>
  <si>
    <t>Σύριγγες   2,5 ml με βελόνα 23G</t>
  </si>
  <si>
    <t>Εμβόλιο λύσσας σκύλου</t>
  </si>
  <si>
    <t xml:space="preserve">Ενέσιμη ενροφλοξασίνη 10% </t>
  </si>
  <si>
    <t>Ράμματα απορροφήσιμα 0 με κόπτουσα βελόνα 3/8 95 εκ.</t>
  </si>
  <si>
    <t>Miltefosine πόσιμo διάλυμα 20 mg/ml</t>
  </si>
  <si>
    <t>Πενταπλό εμβόλιο παρβοϊού, νόσου του Carre, παραϊνφλουένζας, λεπτοσπείρωσης σκύλου</t>
  </si>
  <si>
    <t>Οξυζενέ 3%</t>
  </si>
  <si>
    <t>Απολυμαντικό διάλυμα χλωρεξιδίνης 2% σε αλκόολη 70% του ενός λίτρου (αντισηπτικό δέρματος)</t>
  </si>
  <si>
    <t xml:space="preserve">Χάπι καρποφαίνης 120mg </t>
  </si>
  <si>
    <t>Βελόνες μιας χρήσης 21G</t>
  </si>
  <si>
    <t>Χάπι ενροφλοξασίνης 150mg</t>
  </si>
  <si>
    <t>Φιαλίδιο 100ml</t>
  </si>
  <si>
    <t>Φιαλίδιο 10 ml</t>
  </si>
  <si>
    <t xml:space="preserve">Φιαλίδιο 50ml </t>
  </si>
  <si>
    <t>Φιαλίδιο 100 ml</t>
  </si>
  <si>
    <t>Φιαλίδιο                       των 20mg</t>
  </si>
  <si>
    <t>Κουτί των 20 χαπιιών</t>
  </si>
  <si>
    <t>33000000-0</t>
  </si>
  <si>
    <t>ΤΕΜ.</t>
  </si>
  <si>
    <t xml:space="preserve">Μεθυλοπρεδνιζολόνη Ενέσιμη </t>
  </si>
  <si>
    <t>ΦΙΑΛΙΔΙΟ 5 ml</t>
  </si>
  <si>
    <t>ΦΙΑΛΙΔΙΟ 100 ml</t>
  </si>
  <si>
    <t>Ράμματα απορροφήσιμα 2-0 με κόπτουσα βελόνα 3/8 75 εκ.</t>
  </si>
  <si>
    <t>ΤΕΜ</t>
  </si>
  <si>
    <t>Αποστειρωμένες γάζες 10Χ10 cm</t>
  </si>
  <si>
    <t xml:space="preserve">Γάζες λαπαροτομίας  απλές
υδρόφιλες απορροφητικές, γαζωμένες περιμετρικά και χιαστί, τεμάχιο 45Χ45 τετραπλή
</t>
  </si>
  <si>
    <t>33691000-0</t>
  </si>
  <si>
    <t xml:space="preserve">Εξωπαρασιτοκτόνα αμπούλα  (δινοτεφουράνη, πυριπροξυφαίνη, περμεθρίνη)  για σκύλους με σωματικό βάρος 10-25 κιλά </t>
  </si>
  <si>
    <t xml:space="preserve">Εξωπαρασιτοκτόνα αμπούλα  (δινοτεφουράνη, πυριπροξυφαίνη, περμεθρίνη)  για  σκύλους με σωματικό 
βάρος 25-40κιλά 
</t>
  </si>
  <si>
    <t>Φιαλίδια 50ml</t>
  </si>
  <si>
    <t>Ενέσιμο διάλυμα δεξαμεθαζόνης των 2mg/ml</t>
  </si>
  <si>
    <t>Φιαλίδιο των 50 ml</t>
  </si>
  <si>
    <t xml:space="preserve">Ενέσιμο διάλυμα 
Butaphosphan, Cyanocobalamine (Vitamin B 12) 
</t>
  </si>
  <si>
    <t>Φιαλίδιο των 100 ml</t>
  </si>
  <si>
    <t xml:space="preserve">Χάπια Σπιραμυκίνης -
Μετρονιδαζόλης 
</t>
  </si>
  <si>
    <t>Κουτί των 20 χαπιών 100 mg</t>
  </si>
  <si>
    <t>33141115-9</t>
  </si>
  <si>
    <t xml:space="preserve">Ιατρικό Βαμβάκι ρολό 1 Kg </t>
  </si>
  <si>
    <t>TEM</t>
  </si>
  <si>
    <t>33696200-7</t>
  </si>
  <si>
    <t>Διαγνωστικό τεστ λεϊσμανίωσης (ανίχνευση αντισωμάτων)</t>
  </si>
  <si>
    <t>Διαγνωστικό τεστ ερλιχίωσης</t>
  </si>
  <si>
    <t>33169000-2</t>
  </si>
  <si>
    <t>Χειρουργικές οθόνες  πολυαιθυλενιου 90Χ120 cm</t>
  </si>
  <si>
    <t>33141410-7</t>
  </si>
  <si>
    <t>Νυστέρια  Νο 20 χωρίς  λαβή</t>
  </si>
  <si>
    <t>Σύριγγα ινσουλίνης με βελόνα σύριγγα 0,5 ml για σκυλιά</t>
  </si>
  <si>
    <t xml:space="preserve">Σύριγγες των 2 ml χωρίς βελόνα </t>
  </si>
  <si>
    <t>ΚΟΥΤΙ ΤΩΝ 100  ΤΕΜΑΧΙΩΝ</t>
  </si>
  <si>
    <t xml:space="preserve">Χάπια ασβεστίου για σκυλιά δισκία  των 2,5 γραμμαρίων. Κάθε δισκίο για σκύλους περιέχει όξινο φωσφορικό ασβέστιο 2300 mg ισοδύναμο του Ca 540 mg, P 340 mg, Βιταμίνη D3 150 UI, Βιταμίνη Α 3000 UI και Βιταμίνη Ε 3 mg. </t>
  </si>
  <si>
    <t xml:space="preserve">ΤΕΜ </t>
  </si>
  <si>
    <t>Ατροπίνη κτηνιατρική 1mg/2ml</t>
  </si>
  <si>
    <t>Αμοξυκιλλίνη ενέσιμη 15%</t>
  </si>
  <si>
    <t>Εμβόλιο για κουτάβια  για παρβοίωση και την νόσο Carre το οποίο να μπορεί να γίνει από την ηλικία των 25 ημερών</t>
  </si>
  <si>
    <t>TEM (αμπούλα)</t>
  </si>
  <si>
    <t>Ενέσιμο διάλυμα απομορφίνης σε αμπούλα των 2 ml</t>
  </si>
  <si>
    <t>Χάπια Δοξυκυκλίνης 200mg</t>
  </si>
  <si>
    <t xml:space="preserve">Μασώμενα χάπια αποπαρασίτωσης από κρότωνες και ψύλλους για σκύλους βάρους 40 έως 60 κιλά (Sarolaner)
</t>
  </si>
  <si>
    <t>Εξωπαρασιτοκτόνο spray φιπρονίλης 500 ml 2,5 mg/ml</t>
  </si>
  <si>
    <t>Spray αντισηπτικό, hydrocotyle tincture, 89,5%  σε τεμ. των 100 ml</t>
  </si>
  <si>
    <t>Ενέσιμη μελοξικάμη 20mg/ml φιαλίδιο των 50 ml</t>
  </si>
  <si>
    <t>Φυσιολογικός ορός Χλωριούχο νάτριο 0,9% του ενός λίτρου</t>
  </si>
  <si>
    <r>
      <t xml:space="preserve">Χάπι ενδοπαρασιτοκτόνο σύνθεσης praziquantel, pyrantel, </t>
    </r>
    <r>
      <rPr>
        <sz val="10"/>
        <color indexed="8"/>
        <rFont val="Times New Roman"/>
        <family val="1"/>
      </rPr>
      <t xml:space="preserve">febantel </t>
    </r>
    <r>
      <rPr>
        <sz val="10"/>
        <rFont val="Times New Roman"/>
        <family val="1"/>
      </rPr>
      <t xml:space="preserve">για σκύλους σωματικού βάρους 10 κιλών  </t>
    </r>
  </si>
  <si>
    <r>
      <t>Χάπι αμοξυκιλλίνης-κλαβουλανικού οξέος 5</t>
    </r>
    <r>
      <rPr>
        <sz val="10"/>
        <rFont val="Times New Roman"/>
        <family val="1"/>
      </rPr>
      <t>00mg</t>
    </r>
  </si>
  <si>
    <r>
      <t>Προποφόλη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των 20mg </t>
    </r>
  </si>
  <si>
    <t>ΤΙΜΟΛΟΓΙΟ ΠΡΟΣΦΟΡΑΣ</t>
  </si>
  <si>
    <t xml:space="preserve">
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</si>
  <si>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>ΚΩΔ CPV</t>
  </si>
  <si>
    <t>ΠΕΡΙΓΡΑΦΗ-ΤΙΤΛΟΣ</t>
  </si>
  <si>
    <t>Μ.Μ.</t>
  </si>
  <si>
    <t>ΤΙΜΗ ΜΟΝΑΔΟΣ (ευρώ)</t>
  </si>
  <si>
    <t>ΦΠΑ  13%</t>
  </si>
  <si>
    <t>ΣΥΝΟΛΟ  ME ΦΠΑ (13%)</t>
  </si>
  <si>
    <t>ΣΥΝΟΛΟ
 ΧΩΡΙΣ ΦΠΑ
 (ευρώ)</t>
  </si>
  <si>
    <t>ΦΠΑ  6%</t>
  </si>
  <si>
    <t>ΣΥΝΟΛΟ  ME ΦΠΑ (6%)</t>
  </si>
  <si>
    <t>ΦΠΑ  24%</t>
  </si>
  <si>
    <t>ΣΥΝΟΛΟ  ME ΦΠΑ (24%)</t>
  </si>
  <si>
    <t>ΣΥΝΟΛΟ (Α)</t>
  </si>
  <si>
    <t xml:space="preserve"> ΣΥΝΟΛΟ (B)</t>
  </si>
  <si>
    <t>ΣΥΝΟΛΟ (Γ)</t>
  </si>
  <si>
    <t>ΓΕΝΙΚΟ ΣΥΝΟΛΟ (Α+Β+Γ)</t>
  </si>
  <si>
    <t xml:space="preserve">......……………………….……/……../..2022
               (Τόπος και ημερομηνία)
                    Ο προσφέρων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</si>
</sst>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</numFmts>
  <fonts count="4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/>
    </xf>
    <xf numFmtId="2" fontId="25" fillId="34" borderId="11" xfId="0" applyNumberFormat="1" applyFont="1" applyFill="1" applyBorder="1" applyAlignment="1">
      <alignment horizont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5" xfId="0" applyNumberFormat="1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0" fontId="1" fillId="36" borderId="15" xfId="0" applyNumberFormat="1" applyFont="1" applyFill="1" applyBorder="1" applyAlignment="1">
      <alignment horizontal="center" wrapText="1"/>
    </xf>
    <xf numFmtId="4" fontId="1" fillId="36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0" zoomScaleNormal="70" zoomScalePageLayoutView="0" workbookViewId="0" topLeftCell="A1">
      <selection activeCell="P5" sqref="P5"/>
    </sheetView>
  </sheetViews>
  <sheetFormatPr defaultColWidth="9.140625" defaultRowHeight="12.75"/>
  <cols>
    <col min="1" max="1" width="7.421875" style="3" customWidth="1"/>
    <col min="2" max="2" width="12.28125" style="2" customWidth="1"/>
    <col min="3" max="3" width="29.7109375" style="4" customWidth="1"/>
    <col min="4" max="4" width="14.57421875" style="5" customWidth="1"/>
    <col min="5" max="5" width="8.421875" style="2" customWidth="1"/>
    <col min="6" max="6" width="11.00390625" style="6" bestFit="1" customWidth="1"/>
    <col min="7" max="7" width="10.421875" style="1" customWidth="1"/>
    <col min="8" max="8" width="8.8515625" style="1" customWidth="1"/>
    <col min="9" max="9" width="11.00390625" style="2" customWidth="1"/>
    <col min="10" max="16384" width="9.140625" style="2" customWidth="1"/>
  </cols>
  <sheetData>
    <row r="1" spans="1:9" ht="16.5" thickBot="1">
      <c r="A1" s="54" t="s">
        <v>91</v>
      </c>
      <c r="B1" s="55"/>
      <c r="C1" s="55"/>
      <c r="D1" s="55"/>
      <c r="E1" s="55"/>
      <c r="F1" s="55"/>
      <c r="G1" s="55"/>
      <c r="H1" s="55"/>
      <c r="I1" s="56"/>
    </row>
    <row r="2" spans="1:9" ht="89.25" customHeight="1" thickBot="1">
      <c r="A2" s="42" t="s">
        <v>92</v>
      </c>
      <c r="B2" s="43"/>
      <c r="C2" s="43"/>
      <c r="D2" s="43"/>
      <c r="E2" s="43"/>
      <c r="F2" s="43"/>
      <c r="G2" s="43"/>
      <c r="H2" s="43"/>
      <c r="I2" s="44"/>
    </row>
    <row r="3" spans="1:9" ht="57" customHeight="1">
      <c r="A3" s="37" t="s">
        <v>0</v>
      </c>
      <c r="B3" s="37" t="s">
        <v>93</v>
      </c>
      <c r="C3" s="38" t="s">
        <v>94</v>
      </c>
      <c r="D3" s="39" t="s">
        <v>95</v>
      </c>
      <c r="E3" s="40" t="s">
        <v>1</v>
      </c>
      <c r="F3" s="41" t="s">
        <v>96</v>
      </c>
      <c r="G3" s="41" t="s">
        <v>99</v>
      </c>
      <c r="H3" s="41" t="s">
        <v>97</v>
      </c>
      <c r="I3" s="41" t="s">
        <v>98</v>
      </c>
    </row>
    <row r="4" spans="1:9" ht="38.25" customHeight="1">
      <c r="A4" s="7">
        <v>1</v>
      </c>
      <c r="B4" s="8" t="s">
        <v>3</v>
      </c>
      <c r="C4" s="9" t="s">
        <v>88</v>
      </c>
      <c r="D4" s="8" t="s">
        <v>25</v>
      </c>
      <c r="E4" s="8">
        <v>1000</v>
      </c>
      <c r="F4" s="10"/>
      <c r="G4" s="31">
        <f aca="true" t="shared" si="0" ref="G4:G24">SUM(E4*F4)</f>
        <v>0</v>
      </c>
      <c r="H4" s="31">
        <f>SUM(G4*0.13)</f>
        <v>0</v>
      </c>
      <c r="I4" s="31">
        <f>SUM(G4+H4)</f>
        <v>0</v>
      </c>
    </row>
    <row r="5" spans="1:9" ht="32.25" customHeight="1">
      <c r="A5" s="7">
        <v>2</v>
      </c>
      <c r="B5" s="8" t="s">
        <v>3</v>
      </c>
      <c r="C5" s="11" t="s">
        <v>89</v>
      </c>
      <c r="D5" s="8" t="s">
        <v>25</v>
      </c>
      <c r="E5" s="8">
        <v>600</v>
      </c>
      <c r="F5" s="10"/>
      <c r="G5" s="31">
        <f t="shared" si="0"/>
        <v>0</v>
      </c>
      <c r="H5" s="31">
        <f aca="true" t="shared" si="1" ref="H5:H24">SUM(G5*0.13)</f>
        <v>0</v>
      </c>
      <c r="I5" s="31">
        <f aca="true" t="shared" si="2" ref="I5:I33">SUM(G5+H5)</f>
        <v>0</v>
      </c>
    </row>
    <row r="6" spans="1:9" ht="25.5">
      <c r="A6" s="7">
        <v>3</v>
      </c>
      <c r="B6" s="8" t="s">
        <v>3</v>
      </c>
      <c r="C6" s="8" t="s">
        <v>82</v>
      </c>
      <c r="D6" s="8" t="s">
        <v>42</v>
      </c>
      <c r="E6" s="12">
        <v>50</v>
      </c>
      <c r="F6" s="13"/>
      <c r="G6" s="31">
        <f t="shared" si="0"/>
        <v>0</v>
      </c>
      <c r="H6" s="31">
        <f>SUM(G6*0.13)</f>
        <v>0</v>
      </c>
      <c r="I6" s="31">
        <f>SUM(G6+H6)</f>
        <v>0</v>
      </c>
    </row>
    <row r="7" spans="1:9" ht="33.75" customHeight="1">
      <c r="A7" s="7">
        <v>4</v>
      </c>
      <c r="B7" s="8" t="s">
        <v>4</v>
      </c>
      <c r="C7" s="9" t="s">
        <v>28</v>
      </c>
      <c r="D7" s="8" t="s">
        <v>40</v>
      </c>
      <c r="E7" s="8">
        <v>10</v>
      </c>
      <c r="F7" s="10"/>
      <c r="G7" s="31">
        <f t="shared" si="0"/>
        <v>0</v>
      </c>
      <c r="H7" s="31">
        <f t="shared" si="1"/>
        <v>0</v>
      </c>
      <c r="I7" s="31">
        <f t="shared" si="2"/>
        <v>0</v>
      </c>
    </row>
    <row r="8" spans="1:9" ht="23.25" customHeight="1">
      <c r="A8" s="7">
        <v>5</v>
      </c>
      <c r="B8" s="8" t="s">
        <v>4</v>
      </c>
      <c r="C8" s="9" t="s">
        <v>5</v>
      </c>
      <c r="D8" s="8" t="s">
        <v>39</v>
      </c>
      <c r="E8" s="8">
        <v>20</v>
      </c>
      <c r="F8" s="10"/>
      <c r="G8" s="31">
        <f t="shared" si="0"/>
        <v>0</v>
      </c>
      <c r="H8" s="31">
        <f t="shared" si="1"/>
        <v>0</v>
      </c>
      <c r="I8" s="31">
        <f t="shared" si="2"/>
        <v>0</v>
      </c>
    </row>
    <row r="9" spans="1:9" ht="24" customHeight="1">
      <c r="A9" s="7">
        <v>6</v>
      </c>
      <c r="B9" s="8" t="s">
        <v>6</v>
      </c>
      <c r="C9" s="9" t="s">
        <v>7</v>
      </c>
      <c r="D9" s="8" t="s">
        <v>38</v>
      </c>
      <c r="E9" s="8">
        <v>40</v>
      </c>
      <c r="F9" s="10"/>
      <c r="G9" s="31">
        <f t="shared" si="0"/>
        <v>0</v>
      </c>
      <c r="H9" s="31">
        <f t="shared" si="1"/>
        <v>0</v>
      </c>
      <c r="I9" s="31">
        <f t="shared" si="2"/>
        <v>0</v>
      </c>
    </row>
    <row r="10" spans="1:9" ht="39.75" customHeight="1">
      <c r="A10" s="7">
        <v>7</v>
      </c>
      <c r="B10" s="8" t="s">
        <v>8</v>
      </c>
      <c r="C10" s="9" t="s">
        <v>31</v>
      </c>
      <c r="D10" s="8" t="s">
        <v>9</v>
      </c>
      <c r="E10" s="8">
        <v>600</v>
      </c>
      <c r="F10" s="10"/>
      <c r="G10" s="31">
        <f t="shared" si="0"/>
        <v>0</v>
      </c>
      <c r="H10" s="31">
        <f t="shared" si="1"/>
        <v>0</v>
      </c>
      <c r="I10" s="31">
        <f t="shared" si="2"/>
        <v>0</v>
      </c>
    </row>
    <row r="11" spans="1:9" ht="38.25" customHeight="1">
      <c r="A11" s="7">
        <v>8</v>
      </c>
      <c r="B11" s="8" t="s">
        <v>8</v>
      </c>
      <c r="C11" s="9" t="s">
        <v>27</v>
      </c>
      <c r="D11" s="8" t="s">
        <v>10</v>
      </c>
      <c r="E11" s="8">
        <v>600</v>
      </c>
      <c r="F11" s="10"/>
      <c r="G11" s="31">
        <f t="shared" si="0"/>
        <v>0</v>
      </c>
      <c r="H11" s="31">
        <f t="shared" si="1"/>
        <v>0</v>
      </c>
      <c r="I11" s="31">
        <f t="shared" si="2"/>
        <v>0</v>
      </c>
    </row>
    <row r="12" spans="1:9" ht="41.25" customHeight="1">
      <c r="A12" s="7">
        <v>9</v>
      </c>
      <c r="B12" s="8" t="s">
        <v>8</v>
      </c>
      <c r="C12" s="9" t="s">
        <v>79</v>
      </c>
      <c r="D12" s="8" t="s">
        <v>10</v>
      </c>
      <c r="E12" s="8">
        <v>50</v>
      </c>
      <c r="F12" s="10"/>
      <c r="G12" s="31">
        <f t="shared" si="0"/>
        <v>0</v>
      </c>
      <c r="H12" s="31">
        <f t="shared" si="1"/>
        <v>0</v>
      </c>
      <c r="I12" s="31">
        <f t="shared" si="2"/>
        <v>0</v>
      </c>
    </row>
    <row r="13" spans="1:9" ht="33.75" customHeight="1">
      <c r="A13" s="7">
        <v>10</v>
      </c>
      <c r="B13" s="8" t="s">
        <v>6</v>
      </c>
      <c r="C13" s="9" t="s">
        <v>81</v>
      </c>
      <c r="D13" s="8" t="s">
        <v>80</v>
      </c>
      <c r="E13" s="8">
        <v>10</v>
      </c>
      <c r="F13" s="10"/>
      <c r="G13" s="31">
        <f t="shared" si="0"/>
        <v>0</v>
      </c>
      <c r="H13" s="31">
        <f t="shared" si="1"/>
        <v>0</v>
      </c>
      <c r="I13" s="31">
        <f t="shared" si="2"/>
        <v>0</v>
      </c>
    </row>
    <row r="14" spans="1:9" ht="33" customHeight="1">
      <c r="A14" s="7">
        <v>11</v>
      </c>
      <c r="B14" s="8" t="s">
        <v>4</v>
      </c>
      <c r="C14" s="12" t="s">
        <v>77</v>
      </c>
      <c r="D14" s="8" t="s">
        <v>76</v>
      </c>
      <c r="E14" s="8">
        <v>10</v>
      </c>
      <c r="F14" s="10"/>
      <c r="G14" s="31">
        <f t="shared" si="0"/>
        <v>0</v>
      </c>
      <c r="H14" s="31">
        <f t="shared" si="1"/>
        <v>0</v>
      </c>
      <c r="I14" s="31">
        <f t="shared" si="2"/>
        <v>0</v>
      </c>
    </row>
    <row r="15" spans="1:9" ht="61.5" customHeight="1">
      <c r="A15" s="7">
        <v>12</v>
      </c>
      <c r="B15" s="8" t="s">
        <v>11</v>
      </c>
      <c r="C15" s="9" t="s">
        <v>12</v>
      </c>
      <c r="D15" s="8" t="s">
        <v>13</v>
      </c>
      <c r="E15" s="8">
        <v>50</v>
      </c>
      <c r="F15" s="10"/>
      <c r="G15" s="31">
        <f t="shared" si="0"/>
        <v>0</v>
      </c>
      <c r="H15" s="31">
        <f t="shared" si="1"/>
        <v>0</v>
      </c>
      <c r="I15" s="31">
        <f t="shared" si="2"/>
        <v>0</v>
      </c>
    </row>
    <row r="16" spans="1:9" ht="69" customHeight="1">
      <c r="A16" s="7">
        <v>13</v>
      </c>
      <c r="B16" s="8" t="s">
        <v>11</v>
      </c>
      <c r="C16" s="8" t="s">
        <v>51</v>
      </c>
      <c r="D16" s="8" t="s">
        <v>49</v>
      </c>
      <c r="E16" s="8">
        <v>100</v>
      </c>
      <c r="F16" s="10"/>
      <c r="G16" s="31">
        <f>SUM(E16*F16)</f>
        <v>0</v>
      </c>
      <c r="H16" s="31">
        <f>SUM(G16*0.13)</f>
        <v>0</v>
      </c>
      <c r="I16" s="31">
        <f>SUM(G16+H16)</f>
        <v>0</v>
      </c>
    </row>
    <row r="17" spans="1:9" ht="36" customHeight="1">
      <c r="A17" s="7">
        <v>14</v>
      </c>
      <c r="B17" s="8" t="s">
        <v>14</v>
      </c>
      <c r="C17" s="9" t="s">
        <v>29</v>
      </c>
      <c r="D17" s="8" t="s">
        <v>25</v>
      </c>
      <c r="E17" s="8">
        <v>500</v>
      </c>
      <c r="F17" s="10"/>
      <c r="G17" s="31">
        <f t="shared" si="0"/>
        <v>0</v>
      </c>
      <c r="H17" s="31">
        <f t="shared" si="1"/>
        <v>0</v>
      </c>
      <c r="I17" s="31">
        <f t="shared" si="2"/>
        <v>0</v>
      </c>
    </row>
    <row r="18" spans="1:9" ht="36" customHeight="1">
      <c r="A18" s="7">
        <v>15</v>
      </c>
      <c r="B18" s="8" t="s">
        <v>14</v>
      </c>
      <c r="C18" s="8" t="s">
        <v>48</v>
      </c>
      <c r="D18" s="8" t="s">
        <v>49</v>
      </c>
      <c r="E18" s="8">
        <v>500</v>
      </c>
      <c r="F18" s="10"/>
      <c r="G18" s="31">
        <f>SUM(E18*F18)</f>
        <v>0</v>
      </c>
      <c r="H18" s="31">
        <f>SUM(G18*0.13)</f>
        <v>0</v>
      </c>
      <c r="I18" s="31">
        <f>SUM(G18+H18)</f>
        <v>0</v>
      </c>
    </row>
    <row r="19" spans="1:9" ht="63.75">
      <c r="A19" s="7">
        <v>16</v>
      </c>
      <c r="B19" s="8" t="s">
        <v>3</v>
      </c>
      <c r="C19" s="8" t="s">
        <v>83</v>
      </c>
      <c r="D19" s="8" t="s">
        <v>44</v>
      </c>
      <c r="E19" s="8">
        <v>500</v>
      </c>
      <c r="F19" s="10"/>
      <c r="G19" s="31">
        <f>SUM(E19*F19)</f>
        <v>0</v>
      </c>
      <c r="H19" s="31">
        <f>SUM(G19*0.13)</f>
        <v>0</v>
      </c>
      <c r="I19" s="31">
        <f t="shared" si="2"/>
        <v>0</v>
      </c>
    </row>
    <row r="20" spans="1:9" ht="20.25" customHeight="1">
      <c r="A20" s="7">
        <v>17</v>
      </c>
      <c r="B20" s="8" t="s">
        <v>3</v>
      </c>
      <c r="C20" s="8" t="s">
        <v>45</v>
      </c>
      <c r="D20" s="8" t="s">
        <v>46</v>
      </c>
      <c r="E20" s="8">
        <v>20</v>
      </c>
      <c r="F20" s="10"/>
      <c r="G20" s="31">
        <f>SUM(E20*F20)</f>
        <v>0</v>
      </c>
      <c r="H20" s="31">
        <f>SUM(G20*0.13)</f>
        <v>0</v>
      </c>
      <c r="I20" s="31">
        <f t="shared" si="2"/>
        <v>0</v>
      </c>
    </row>
    <row r="21" spans="1:9" ht="41.25" customHeight="1">
      <c r="A21" s="7">
        <v>18</v>
      </c>
      <c r="B21" s="8" t="s">
        <v>4</v>
      </c>
      <c r="C21" s="8" t="s">
        <v>78</v>
      </c>
      <c r="D21" s="8" t="s">
        <v>47</v>
      </c>
      <c r="E21" s="8">
        <v>5</v>
      </c>
      <c r="F21" s="10"/>
      <c r="G21" s="31">
        <f>SUM(E21*F21)</f>
        <v>0</v>
      </c>
      <c r="H21" s="31">
        <f>SUM(G21*0.13)</f>
        <v>0</v>
      </c>
      <c r="I21" s="31">
        <f t="shared" si="2"/>
        <v>0</v>
      </c>
    </row>
    <row r="22" spans="1:9" ht="25.5" customHeight="1">
      <c r="A22" s="7">
        <v>19</v>
      </c>
      <c r="B22" s="12" t="s">
        <v>3</v>
      </c>
      <c r="C22" s="12" t="s">
        <v>34</v>
      </c>
      <c r="D22" s="8" t="s">
        <v>25</v>
      </c>
      <c r="E22" s="12">
        <v>200</v>
      </c>
      <c r="F22" s="13"/>
      <c r="G22" s="31">
        <f t="shared" si="0"/>
        <v>0</v>
      </c>
      <c r="H22" s="31">
        <f t="shared" si="1"/>
        <v>0</v>
      </c>
      <c r="I22" s="31">
        <f t="shared" si="2"/>
        <v>0</v>
      </c>
    </row>
    <row r="23" spans="1:9" ht="30" customHeight="1">
      <c r="A23" s="7">
        <v>20</v>
      </c>
      <c r="B23" s="12" t="s">
        <v>3</v>
      </c>
      <c r="C23" s="12" t="s">
        <v>36</v>
      </c>
      <c r="D23" s="8" t="s">
        <v>25</v>
      </c>
      <c r="E23" s="12">
        <v>200</v>
      </c>
      <c r="F23" s="13"/>
      <c r="G23" s="31">
        <f t="shared" si="0"/>
        <v>0</v>
      </c>
      <c r="H23" s="31">
        <f t="shared" si="1"/>
        <v>0</v>
      </c>
      <c r="I23" s="31">
        <f t="shared" si="2"/>
        <v>0</v>
      </c>
    </row>
    <row r="24" spans="1:9" ht="39.75" customHeight="1">
      <c r="A24" s="7">
        <v>21</v>
      </c>
      <c r="B24" s="12" t="s">
        <v>3</v>
      </c>
      <c r="C24" s="12" t="s">
        <v>17</v>
      </c>
      <c r="D24" s="8" t="s">
        <v>19</v>
      </c>
      <c r="E24" s="12">
        <v>3</v>
      </c>
      <c r="F24" s="13"/>
      <c r="G24" s="31">
        <f t="shared" si="0"/>
        <v>0</v>
      </c>
      <c r="H24" s="31">
        <f t="shared" si="1"/>
        <v>0</v>
      </c>
      <c r="I24" s="31">
        <f t="shared" si="2"/>
        <v>0</v>
      </c>
    </row>
    <row r="25" spans="1:9" ht="33.75" customHeight="1">
      <c r="A25" s="7">
        <v>22</v>
      </c>
      <c r="B25" s="8" t="s">
        <v>3</v>
      </c>
      <c r="C25" s="8" t="s">
        <v>85</v>
      </c>
      <c r="D25" s="8" t="s">
        <v>49</v>
      </c>
      <c r="E25" s="8">
        <v>5</v>
      </c>
      <c r="F25" s="10"/>
      <c r="G25" s="31">
        <f aca="true" t="shared" si="3" ref="G25:G33">SUM(E25*F25)</f>
        <v>0</v>
      </c>
      <c r="H25" s="31">
        <f aca="true" t="shared" si="4" ref="H25:H33">SUM(G25*0.13)</f>
        <v>0</v>
      </c>
      <c r="I25" s="31">
        <f t="shared" si="2"/>
        <v>0</v>
      </c>
    </row>
    <row r="26" spans="1:9" ht="25.5" customHeight="1">
      <c r="A26" s="7">
        <v>23</v>
      </c>
      <c r="B26" s="8" t="s">
        <v>11</v>
      </c>
      <c r="C26" s="8" t="s">
        <v>50</v>
      </c>
      <c r="D26" s="8" t="s">
        <v>49</v>
      </c>
      <c r="E26" s="8">
        <v>300</v>
      </c>
      <c r="F26" s="10"/>
      <c r="G26" s="31">
        <f t="shared" si="3"/>
        <v>0</v>
      </c>
      <c r="H26" s="31">
        <f t="shared" si="4"/>
        <v>0</v>
      </c>
      <c r="I26" s="31">
        <f t="shared" si="2"/>
        <v>0</v>
      </c>
    </row>
    <row r="27" spans="1:9" ht="73.5" customHeight="1">
      <c r="A27" s="7">
        <v>24</v>
      </c>
      <c r="B27" s="8" t="s">
        <v>3</v>
      </c>
      <c r="C27" s="8" t="s">
        <v>60</v>
      </c>
      <c r="D27" s="8" t="s">
        <v>61</v>
      </c>
      <c r="E27" s="8">
        <v>100</v>
      </c>
      <c r="F27" s="10"/>
      <c r="G27" s="31">
        <f>SUM(E27*F27)</f>
        <v>0</v>
      </c>
      <c r="H27" s="31">
        <f>SUM(G27*0.13)</f>
        <v>0</v>
      </c>
      <c r="I27" s="31">
        <f>SUM(G27+H27)</f>
        <v>0</v>
      </c>
    </row>
    <row r="28" spans="1:9" ht="72.75" customHeight="1">
      <c r="A28" s="7">
        <v>25</v>
      </c>
      <c r="B28" s="8" t="s">
        <v>52</v>
      </c>
      <c r="C28" s="8" t="s">
        <v>53</v>
      </c>
      <c r="D28" s="8" t="s">
        <v>49</v>
      </c>
      <c r="E28" s="8">
        <v>300</v>
      </c>
      <c r="F28" s="10"/>
      <c r="G28" s="31">
        <f t="shared" si="3"/>
        <v>0</v>
      </c>
      <c r="H28" s="31">
        <f t="shared" si="4"/>
        <v>0</v>
      </c>
      <c r="I28" s="31">
        <f t="shared" si="2"/>
        <v>0</v>
      </c>
    </row>
    <row r="29" spans="1:9" ht="93" customHeight="1">
      <c r="A29" s="7">
        <v>26</v>
      </c>
      <c r="B29" s="8" t="s">
        <v>52</v>
      </c>
      <c r="C29" s="8" t="s">
        <v>54</v>
      </c>
      <c r="D29" s="8" t="s">
        <v>49</v>
      </c>
      <c r="E29" s="8">
        <v>300</v>
      </c>
      <c r="F29" s="10"/>
      <c r="G29" s="31">
        <f t="shared" si="3"/>
        <v>0</v>
      </c>
      <c r="H29" s="31">
        <f t="shared" si="4"/>
        <v>0</v>
      </c>
      <c r="I29" s="31">
        <f t="shared" si="2"/>
        <v>0</v>
      </c>
    </row>
    <row r="30" spans="1:9" ht="25.5" customHeight="1">
      <c r="A30" s="7">
        <v>27</v>
      </c>
      <c r="B30" s="8" t="s">
        <v>52</v>
      </c>
      <c r="C30" s="8" t="s">
        <v>84</v>
      </c>
      <c r="D30" s="8" t="s">
        <v>49</v>
      </c>
      <c r="E30" s="8">
        <v>10</v>
      </c>
      <c r="F30" s="10"/>
      <c r="G30" s="31">
        <f t="shared" si="3"/>
        <v>0</v>
      </c>
      <c r="H30" s="31">
        <f t="shared" si="4"/>
        <v>0</v>
      </c>
      <c r="I30" s="31">
        <f t="shared" si="2"/>
        <v>0</v>
      </c>
    </row>
    <row r="31" spans="1:9" ht="25.5" customHeight="1">
      <c r="A31" s="7">
        <v>28</v>
      </c>
      <c r="B31" s="8" t="s">
        <v>4</v>
      </c>
      <c r="C31" s="8" t="s">
        <v>86</v>
      </c>
      <c r="D31" s="8" t="s">
        <v>55</v>
      </c>
      <c r="E31" s="8">
        <v>5</v>
      </c>
      <c r="F31" s="10"/>
      <c r="G31" s="31">
        <f t="shared" si="3"/>
        <v>0</v>
      </c>
      <c r="H31" s="31">
        <f t="shared" si="4"/>
        <v>0</v>
      </c>
      <c r="I31" s="31">
        <f t="shared" si="2"/>
        <v>0</v>
      </c>
    </row>
    <row r="32" spans="1:9" ht="47.25" customHeight="1">
      <c r="A32" s="7">
        <v>29</v>
      </c>
      <c r="B32" s="8" t="s">
        <v>4</v>
      </c>
      <c r="C32" s="8" t="s">
        <v>56</v>
      </c>
      <c r="D32" s="8" t="s">
        <v>57</v>
      </c>
      <c r="E32" s="8">
        <v>5</v>
      </c>
      <c r="F32" s="10"/>
      <c r="G32" s="31">
        <f t="shared" si="3"/>
        <v>0</v>
      </c>
      <c r="H32" s="31">
        <f t="shared" si="4"/>
        <v>0</v>
      </c>
      <c r="I32" s="31">
        <f t="shared" si="2"/>
        <v>0</v>
      </c>
    </row>
    <row r="33" spans="1:9" ht="60" customHeight="1">
      <c r="A33" s="7">
        <v>30</v>
      </c>
      <c r="B33" s="8" t="s">
        <v>4</v>
      </c>
      <c r="C33" s="8" t="s">
        <v>58</v>
      </c>
      <c r="D33" s="8" t="s">
        <v>59</v>
      </c>
      <c r="E33" s="8">
        <v>5</v>
      </c>
      <c r="F33" s="10"/>
      <c r="G33" s="31">
        <f t="shared" si="3"/>
        <v>0</v>
      </c>
      <c r="H33" s="31">
        <f t="shared" si="4"/>
        <v>0</v>
      </c>
      <c r="I33" s="31">
        <f t="shared" si="2"/>
        <v>0</v>
      </c>
    </row>
    <row r="34" spans="1:9" ht="38.25" customHeight="1">
      <c r="A34" s="7">
        <v>31</v>
      </c>
      <c r="B34" s="12" t="s">
        <v>4</v>
      </c>
      <c r="C34" s="12" t="s">
        <v>20</v>
      </c>
      <c r="D34" s="8" t="s">
        <v>37</v>
      </c>
      <c r="E34" s="12">
        <v>6</v>
      </c>
      <c r="F34" s="13"/>
      <c r="G34" s="31">
        <f>SUM(E34*F34)</f>
        <v>0</v>
      </c>
      <c r="H34" s="31">
        <f>SUM(G34*0.13)</f>
        <v>0</v>
      </c>
      <c r="I34" s="31">
        <f>SUM(G34+H34)</f>
        <v>0</v>
      </c>
    </row>
    <row r="35" spans="1:9" ht="45" customHeight="1">
      <c r="A35" s="7">
        <v>32</v>
      </c>
      <c r="B35" s="12" t="s">
        <v>3</v>
      </c>
      <c r="C35" s="8" t="s">
        <v>30</v>
      </c>
      <c r="D35" s="8" t="s">
        <v>21</v>
      </c>
      <c r="E35" s="12">
        <v>10</v>
      </c>
      <c r="F35" s="13"/>
      <c r="G35" s="31">
        <f>SUM(E35*F35)</f>
        <v>0</v>
      </c>
      <c r="H35" s="31">
        <f>SUM(G35*0.13)</f>
        <v>0</v>
      </c>
      <c r="I35" s="31">
        <f>SUM(G35+H35)</f>
        <v>0</v>
      </c>
    </row>
    <row r="36" spans="1:9" ht="31.5" customHeight="1">
      <c r="A36" s="20"/>
      <c r="B36" s="20"/>
      <c r="C36" s="22"/>
      <c r="D36" s="20"/>
      <c r="E36" s="20"/>
      <c r="F36" s="25" t="s">
        <v>104</v>
      </c>
      <c r="G36" s="30">
        <f>SUM(G4:G35)</f>
        <v>0</v>
      </c>
      <c r="H36" s="30">
        <f>SUM(H4:H35)</f>
        <v>0</v>
      </c>
      <c r="I36" s="30">
        <f>SUM(I4:I35)</f>
        <v>0</v>
      </c>
    </row>
    <row r="37" spans="1:9" ht="69.75" customHeight="1">
      <c r="A37" s="32" t="s">
        <v>0</v>
      </c>
      <c r="B37" s="32" t="s">
        <v>93</v>
      </c>
      <c r="C37" s="33" t="s">
        <v>94</v>
      </c>
      <c r="D37" s="33" t="s">
        <v>95</v>
      </c>
      <c r="E37" s="32" t="s">
        <v>1</v>
      </c>
      <c r="F37" s="34" t="s">
        <v>96</v>
      </c>
      <c r="G37" s="34" t="s">
        <v>99</v>
      </c>
      <c r="H37" s="34" t="s">
        <v>102</v>
      </c>
      <c r="I37" s="34" t="s">
        <v>103</v>
      </c>
    </row>
    <row r="38" spans="1:9" ht="30.75" customHeight="1">
      <c r="A38" s="7">
        <v>33</v>
      </c>
      <c r="B38" s="8" t="s">
        <v>2</v>
      </c>
      <c r="C38" s="9" t="s">
        <v>15</v>
      </c>
      <c r="D38" s="8" t="s">
        <v>25</v>
      </c>
      <c r="E38" s="8">
        <v>500</v>
      </c>
      <c r="F38" s="10"/>
      <c r="G38" s="31">
        <f aca="true" t="shared" si="5" ref="G38:G44">SUM(E38*F38)</f>
        <v>0</v>
      </c>
      <c r="H38" s="31">
        <f aca="true" t="shared" si="6" ref="H38:H44">SUM(G38*0.24)</f>
        <v>0</v>
      </c>
      <c r="I38" s="31">
        <f aca="true" t="shared" si="7" ref="I38:I44">SUM(G38+H38)</f>
        <v>0</v>
      </c>
    </row>
    <row r="39" spans="1:9" ht="21" customHeight="1">
      <c r="A39" s="7">
        <v>34</v>
      </c>
      <c r="B39" s="8" t="s">
        <v>2</v>
      </c>
      <c r="C39" s="9" t="s">
        <v>26</v>
      </c>
      <c r="D39" s="8" t="s">
        <v>25</v>
      </c>
      <c r="E39" s="8">
        <v>500</v>
      </c>
      <c r="F39" s="10"/>
      <c r="G39" s="31">
        <f t="shared" si="5"/>
        <v>0</v>
      </c>
      <c r="H39" s="31">
        <f t="shared" si="6"/>
        <v>0</v>
      </c>
      <c r="I39" s="31">
        <f t="shared" si="7"/>
        <v>0</v>
      </c>
    </row>
    <row r="40" spans="1:9" ht="35.25" customHeight="1">
      <c r="A40" s="7">
        <v>35</v>
      </c>
      <c r="B40" s="8" t="s">
        <v>2</v>
      </c>
      <c r="C40" s="8" t="s">
        <v>73</v>
      </c>
      <c r="D40" s="8" t="s">
        <v>74</v>
      </c>
      <c r="E40" s="8">
        <v>4</v>
      </c>
      <c r="F40" s="10"/>
      <c r="G40" s="31">
        <f t="shared" si="5"/>
        <v>0</v>
      </c>
      <c r="H40" s="31">
        <f t="shared" si="6"/>
        <v>0</v>
      </c>
      <c r="I40" s="31">
        <f t="shared" si="7"/>
        <v>0</v>
      </c>
    </row>
    <row r="41" spans="1:9" ht="42" customHeight="1">
      <c r="A41" s="7">
        <v>36</v>
      </c>
      <c r="B41" s="8" t="s">
        <v>2</v>
      </c>
      <c r="C41" s="8" t="s">
        <v>72</v>
      </c>
      <c r="D41" s="8" t="s">
        <v>49</v>
      </c>
      <c r="E41" s="8">
        <v>400</v>
      </c>
      <c r="F41" s="10"/>
      <c r="G41" s="31">
        <f t="shared" si="5"/>
        <v>0</v>
      </c>
      <c r="H41" s="31">
        <f t="shared" si="6"/>
        <v>0</v>
      </c>
      <c r="I41" s="31">
        <f t="shared" si="7"/>
        <v>0</v>
      </c>
    </row>
    <row r="42" spans="1:9" ht="36.75" customHeight="1">
      <c r="A42" s="7">
        <v>37</v>
      </c>
      <c r="B42" s="12" t="s">
        <v>2</v>
      </c>
      <c r="C42" s="12" t="s">
        <v>35</v>
      </c>
      <c r="D42" s="8" t="s">
        <v>23</v>
      </c>
      <c r="E42" s="12">
        <v>10</v>
      </c>
      <c r="F42" s="13"/>
      <c r="G42" s="31">
        <f t="shared" si="5"/>
        <v>0</v>
      </c>
      <c r="H42" s="31">
        <f t="shared" si="6"/>
        <v>0</v>
      </c>
      <c r="I42" s="31">
        <f t="shared" si="7"/>
        <v>0</v>
      </c>
    </row>
    <row r="43" spans="1:9" ht="39" customHeight="1">
      <c r="A43" s="7">
        <v>38</v>
      </c>
      <c r="B43" s="12" t="s">
        <v>2</v>
      </c>
      <c r="C43" s="12" t="s">
        <v>22</v>
      </c>
      <c r="D43" s="8" t="s">
        <v>23</v>
      </c>
      <c r="E43" s="12">
        <v>10</v>
      </c>
      <c r="F43" s="13"/>
      <c r="G43" s="31">
        <f t="shared" si="5"/>
        <v>0</v>
      </c>
      <c r="H43" s="31">
        <f t="shared" si="6"/>
        <v>0</v>
      </c>
      <c r="I43" s="31">
        <f t="shared" si="7"/>
        <v>0</v>
      </c>
    </row>
    <row r="44" spans="1:9" ht="30" customHeight="1">
      <c r="A44" s="7">
        <v>39</v>
      </c>
      <c r="B44" s="12" t="s">
        <v>3</v>
      </c>
      <c r="C44" s="12" t="s">
        <v>32</v>
      </c>
      <c r="D44" s="8" t="s">
        <v>24</v>
      </c>
      <c r="E44" s="12">
        <v>5</v>
      </c>
      <c r="F44" s="13"/>
      <c r="G44" s="31">
        <f t="shared" si="5"/>
        <v>0</v>
      </c>
      <c r="H44" s="31">
        <f t="shared" si="6"/>
        <v>0</v>
      </c>
      <c r="I44" s="31">
        <f t="shared" si="7"/>
        <v>0</v>
      </c>
    </row>
    <row r="45" spans="1:9" ht="29.25" customHeight="1">
      <c r="A45" s="7">
        <v>40</v>
      </c>
      <c r="B45" s="8" t="s">
        <v>62</v>
      </c>
      <c r="C45" s="8" t="s">
        <v>63</v>
      </c>
      <c r="D45" s="8" t="s">
        <v>64</v>
      </c>
      <c r="E45" s="8">
        <v>2</v>
      </c>
      <c r="F45" s="10"/>
      <c r="G45" s="31">
        <f aca="true" t="shared" si="8" ref="G45:G50">SUM(E45*F45)</f>
        <v>0</v>
      </c>
      <c r="H45" s="31">
        <f aca="true" t="shared" si="9" ref="H45:H50">SUM(G45*0.24)</f>
        <v>0</v>
      </c>
      <c r="I45" s="31">
        <f aca="true" t="shared" si="10" ref="I45:I50">SUM(G45+H45)</f>
        <v>0</v>
      </c>
    </row>
    <row r="46" spans="1:9" ht="46.5" customHeight="1">
      <c r="A46" s="7">
        <v>41</v>
      </c>
      <c r="B46" s="8" t="s">
        <v>65</v>
      </c>
      <c r="C46" s="8" t="s">
        <v>66</v>
      </c>
      <c r="D46" s="8" t="s">
        <v>49</v>
      </c>
      <c r="E46" s="8">
        <v>500</v>
      </c>
      <c r="F46" s="10"/>
      <c r="G46" s="31">
        <f t="shared" si="8"/>
        <v>0</v>
      </c>
      <c r="H46" s="31">
        <f t="shared" si="9"/>
        <v>0</v>
      </c>
      <c r="I46" s="31">
        <f t="shared" si="10"/>
        <v>0</v>
      </c>
    </row>
    <row r="47" spans="1:9" ht="37.5" customHeight="1">
      <c r="A47" s="7">
        <v>42</v>
      </c>
      <c r="B47" s="8" t="s">
        <v>65</v>
      </c>
      <c r="C47" s="8" t="s">
        <v>67</v>
      </c>
      <c r="D47" s="8" t="s">
        <v>49</v>
      </c>
      <c r="E47" s="8">
        <v>300</v>
      </c>
      <c r="F47" s="10"/>
      <c r="G47" s="31">
        <f t="shared" si="8"/>
        <v>0</v>
      </c>
      <c r="H47" s="31">
        <f t="shared" si="9"/>
        <v>0</v>
      </c>
      <c r="I47" s="31">
        <f t="shared" si="10"/>
        <v>0</v>
      </c>
    </row>
    <row r="48" spans="1:9" ht="37.5" customHeight="1">
      <c r="A48" s="7">
        <v>43</v>
      </c>
      <c r="B48" s="8" t="s">
        <v>68</v>
      </c>
      <c r="C48" s="8" t="s">
        <v>69</v>
      </c>
      <c r="D48" s="8" t="s">
        <v>49</v>
      </c>
      <c r="E48" s="8">
        <v>400</v>
      </c>
      <c r="F48" s="10"/>
      <c r="G48" s="31">
        <f t="shared" si="8"/>
        <v>0</v>
      </c>
      <c r="H48" s="31">
        <f t="shared" si="9"/>
        <v>0</v>
      </c>
      <c r="I48" s="31">
        <f t="shared" si="10"/>
        <v>0</v>
      </c>
    </row>
    <row r="49" spans="1:9" ht="37.5" customHeight="1">
      <c r="A49" s="7">
        <v>44</v>
      </c>
      <c r="B49" s="8" t="s">
        <v>70</v>
      </c>
      <c r="C49" s="8" t="s">
        <v>71</v>
      </c>
      <c r="D49" s="8" t="s">
        <v>49</v>
      </c>
      <c r="E49" s="8">
        <v>600</v>
      </c>
      <c r="F49" s="10"/>
      <c r="G49" s="31">
        <f t="shared" si="8"/>
        <v>0</v>
      </c>
      <c r="H49" s="31">
        <f t="shared" si="9"/>
        <v>0</v>
      </c>
      <c r="I49" s="31">
        <f t="shared" si="10"/>
        <v>0</v>
      </c>
    </row>
    <row r="50" spans="1:9" ht="100.5" customHeight="1">
      <c r="A50" s="7">
        <v>45</v>
      </c>
      <c r="B50" s="8" t="s">
        <v>3</v>
      </c>
      <c r="C50" s="8" t="s">
        <v>75</v>
      </c>
      <c r="D50" s="8" t="s">
        <v>76</v>
      </c>
      <c r="E50" s="8">
        <v>300</v>
      </c>
      <c r="F50" s="10"/>
      <c r="G50" s="31">
        <f t="shared" si="8"/>
        <v>0</v>
      </c>
      <c r="H50" s="31">
        <f t="shared" si="9"/>
        <v>0</v>
      </c>
      <c r="I50" s="31">
        <f t="shared" si="10"/>
        <v>0</v>
      </c>
    </row>
    <row r="51" spans="1:9" ht="57" customHeight="1">
      <c r="A51" s="20"/>
      <c r="B51" s="21"/>
      <c r="C51" s="22"/>
      <c r="D51" s="23"/>
      <c r="E51" s="21"/>
      <c r="F51" s="24" t="s">
        <v>105</v>
      </c>
      <c r="G51" s="36">
        <f>SUM(G38:G50)</f>
        <v>0</v>
      </c>
      <c r="H51" s="36">
        <f>SUM(H38:H50)</f>
        <v>0</v>
      </c>
      <c r="I51" s="36">
        <f>SUM(I38:I50)</f>
        <v>0</v>
      </c>
    </row>
    <row r="52" spans="1:9" ht="52.5" customHeight="1">
      <c r="A52" s="32" t="s">
        <v>0</v>
      </c>
      <c r="B52" s="32" t="s">
        <v>93</v>
      </c>
      <c r="C52" s="33" t="s">
        <v>94</v>
      </c>
      <c r="D52" s="33" t="s">
        <v>95</v>
      </c>
      <c r="E52" s="32" t="s">
        <v>1</v>
      </c>
      <c r="F52" s="34" t="s">
        <v>96</v>
      </c>
      <c r="G52" s="34" t="s">
        <v>99</v>
      </c>
      <c r="H52" s="34" t="s">
        <v>100</v>
      </c>
      <c r="I52" s="34" t="s">
        <v>101</v>
      </c>
    </row>
    <row r="53" spans="1:9" ht="38.25" customHeight="1">
      <c r="A53" s="7">
        <v>46</v>
      </c>
      <c r="B53" s="7" t="s">
        <v>6</v>
      </c>
      <c r="C53" s="14" t="s">
        <v>90</v>
      </c>
      <c r="D53" s="7" t="s">
        <v>41</v>
      </c>
      <c r="E53" s="7">
        <v>500</v>
      </c>
      <c r="F53" s="15"/>
      <c r="G53" s="35">
        <f>SUM(E53*F53)</f>
        <v>0</v>
      </c>
      <c r="H53" s="35">
        <f>SUM(G53*0.06)</f>
        <v>0</v>
      </c>
      <c r="I53" s="35">
        <f>SUM(G53+H53)</f>
        <v>0</v>
      </c>
    </row>
    <row r="54" spans="1:9" ht="51">
      <c r="A54" s="16">
        <v>47</v>
      </c>
      <c r="B54" s="16" t="s">
        <v>3</v>
      </c>
      <c r="C54" s="17" t="s">
        <v>16</v>
      </c>
      <c r="D54" s="7" t="s">
        <v>18</v>
      </c>
      <c r="E54" s="16">
        <v>100</v>
      </c>
      <c r="F54" s="18"/>
      <c r="G54" s="35">
        <f>SUM(E54*F54)</f>
        <v>0</v>
      </c>
      <c r="H54" s="35">
        <f>SUM(G54*0.06)</f>
        <v>0</v>
      </c>
      <c r="I54" s="35">
        <f>SUM(G54+H54)</f>
        <v>0</v>
      </c>
    </row>
    <row r="55" spans="1:9" ht="38.25" customHeight="1">
      <c r="A55" s="7">
        <v>48</v>
      </c>
      <c r="B55" s="7" t="s">
        <v>43</v>
      </c>
      <c r="C55" s="19" t="s">
        <v>87</v>
      </c>
      <c r="D55" s="7" t="s">
        <v>24</v>
      </c>
      <c r="E55" s="7">
        <v>5</v>
      </c>
      <c r="F55" s="15"/>
      <c r="G55" s="35">
        <f>SUM(E55*F55)</f>
        <v>0</v>
      </c>
      <c r="H55" s="35">
        <f>SUM(G55*0.06)</f>
        <v>0</v>
      </c>
      <c r="I55" s="35">
        <f>SUM(G55+H55)</f>
        <v>0</v>
      </c>
    </row>
    <row r="56" spans="1:9" ht="38.25" customHeight="1">
      <c r="A56" s="16">
        <v>49</v>
      </c>
      <c r="B56" s="16" t="s">
        <v>3</v>
      </c>
      <c r="C56" s="19" t="s">
        <v>33</v>
      </c>
      <c r="D56" s="7" t="s">
        <v>24</v>
      </c>
      <c r="E56" s="16">
        <v>10</v>
      </c>
      <c r="F56" s="18"/>
      <c r="G56" s="35">
        <f>SUM(E56*F56)</f>
        <v>0</v>
      </c>
      <c r="H56" s="35">
        <f>SUM(G56*0.06)</f>
        <v>0</v>
      </c>
      <c r="I56" s="35">
        <f>SUM(G56+H56)</f>
        <v>0</v>
      </c>
    </row>
    <row r="57" spans="1:9" ht="24.75" customHeight="1">
      <c r="A57" s="26"/>
      <c r="B57" s="27"/>
      <c r="C57" s="28"/>
      <c r="D57" s="29"/>
      <c r="E57" s="27"/>
      <c r="F57" s="24" t="s">
        <v>106</v>
      </c>
      <c r="G57" s="30">
        <f>SUM(G53:G56)</f>
        <v>0</v>
      </c>
      <c r="H57" s="30">
        <f>SUM(H53:H56)</f>
        <v>0</v>
      </c>
      <c r="I57" s="30">
        <f>SUM(I53:I56)</f>
        <v>0</v>
      </c>
    </row>
    <row r="58" spans="1:9" ht="53.25" customHeight="1" thickBot="1">
      <c r="A58" s="45"/>
      <c r="B58" s="46"/>
      <c r="C58" s="47"/>
      <c r="D58" s="48"/>
      <c r="E58" s="46"/>
      <c r="F58" s="49" t="s">
        <v>107</v>
      </c>
      <c r="G58" s="50">
        <f>SUM(G36+G51+G57)</f>
        <v>0</v>
      </c>
      <c r="H58" s="50">
        <f>SUM(H36+H51+H57)</f>
        <v>0</v>
      </c>
      <c r="I58" s="50">
        <f>SUM(I36+I51+I57)</f>
        <v>0</v>
      </c>
    </row>
    <row r="59" spans="1:9" ht="96.75" customHeight="1" thickBot="1">
      <c r="A59" s="51" t="s">
        <v>108</v>
      </c>
      <c r="B59" s="52"/>
      <c r="C59" s="52"/>
      <c r="D59" s="52"/>
      <c r="E59" s="52"/>
      <c r="F59" s="52"/>
      <c r="G59" s="52"/>
      <c r="H59" s="52"/>
      <c r="I59" s="53"/>
    </row>
  </sheetData>
  <sheetProtection/>
  <mergeCells count="3">
    <mergeCell ref="A59:I59"/>
    <mergeCell ref="A1:I1"/>
    <mergeCell ref="A2:I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User</cp:lastModifiedBy>
  <cp:lastPrinted>2022-08-04T05:59:45Z</cp:lastPrinted>
  <dcterms:created xsi:type="dcterms:W3CDTF">2020-02-03T10:06:58Z</dcterms:created>
  <dcterms:modified xsi:type="dcterms:W3CDTF">2022-08-04T06:00:36Z</dcterms:modified>
  <cp:category/>
  <cp:version/>
  <cp:contentType/>
  <cp:contentStatus/>
</cp:coreProperties>
</file>